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4675" windowHeight="1153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J2" i="1" l="1"/>
  <c r="H5" i="1" l="1"/>
  <c r="J5" i="1" s="1"/>
  <c r="I13" i="1"/>
  <c r="H6" i="1" l="1"/>
  <c r="I6" i="1" s="1"/>
  <c r="H7" i="1"/>
  <c r="I7" i="1" s="1"/>
  <c r="H8" i="1"/>
  <c r="I8" i="1" s="1"/>
  <c r="I5" i="1" l="1"/>
  <c r="I9" i="1" s="1"/>
  <c r="I11" i="1" s="1"/>
</calcChain>
</file>

<file path=xl/sharedStrings.xml><?xml version="1.0" encoding="utf-8"?>
<sst xmlns="http://schemas.openxmlformats.org/spreadsheetml/2006/main" count="15" uniqueCount="15">
  <si>
    <t>Liga -&gt; Anzahl Spiele (max 19) / (2 * tagesgenaues Alter)</t>
  </si>
  <si>
    <t>Nat. Pokal -&gt; Anzahl Spiele (max 3) / (tagesgenaues Alter / 2)</t>
  </si>
  <si>
    <t>Friendly -&gt; Anzahl Spiele (max 20) / (5 * tagesgenaues Alter)</t>
  </si>
  <si>
    <t>Int. Pokal -&gt; Anzahl Spiele (max 6) / (tagesgenaues Alter / 3)</t>
  </si>
  <si>
    <t>Spiele</t>
  </si>
  <si>
    <t>Alter</t>
  </si>
  <si>
    <t>Aufwertung</t>
  </si>
  <si>
    <t>Alter:</t>
  </si>
  <si>
    <t>Altersbegrenzungen:</t>
  </si>
  <si>
    <t>Altersbegrenzung:</t>
  </si>
  <si>
    <t>Tatsächliche Aufwertung:</t>
  </si>
  <si>
    <t>Jahre</t>
  </si>
  <si>
    <t>Tage</t>
  </si>
  <si>
    <t>tagesgenaues Alter</t>
  </si>
  <si>
    <t>Aufwertungen (bei Spielern bis maximal 22y335d):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</si>
</sst>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164" fontId="1" fillId="0" borderId="5" xfId="0" applyNumberFormat="1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0" borderId="0" xfId="0" applyFo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1"/>
  <sheetViews>
    <sheetView tabSelected="1" workbookViewId="0">
      <selection activeCell="H20" sqref="H20"/>
    </sheetView>
  </sheetViews>
  <sheetFormatPr baseColWidth="10" defaultRowHeight="15" x14ac:dyDescent="0.25"/>
  <cols>
    <col min="7" max="8" width="11.7109375" style="1" customWidth="1"/>
    <col min="9" max="9" width="11.42578125" style="1"/>
    <col min="10" max="10" width="18.140625" bestFit="1" customWidth="1"/>
  </cols>
  <sheetData>
    <row r="1" spans="2:10" x14ac:dyDescent="0.25">
      <c r="H1" s="3" t="s">
        <v>11</v>
      </c>
      <c r="I1" s="3" t="s">
        <v>12</v>
      </c>
      <c r="J1" s="12" t="s">
        <v>13</v>
      </c>
    </row>
    <row r="2" spans="2:10" x14ac:dyDescent="0.25">
      <c r="G2" s="7" t="s">
        <v>7</v>
      </c>
      <c r="H2" s="2">
        <v>17</v>
      </c>
      <c r="I2" s="2">
        <v>170</v>
      </c>
      <c r="J2" s="5">
        <f>+((H2*336)+I2)/336</f>
        <v>17.50595238095238</v>
      </c>
    </row>
    <row r="3" spans="2:10" x14ac:dyDescent="0.25">
      <c r="B3" t="s">
        <v>14</v>
      </c>
    </row>
    <row r="4" spans="2:10" x14ac:dyDescent="0.25">
      <c r="G4" s="11" t="s">
        <v>4</v>
      </c>
      <c r="H4" s="3" t="s">
        <v>5</v>
      </c>
      <c r="I4" s="3" t="s">
        <v>6</v>
      </c>
    </row>
    <row r="5" spans="2:10" x14ac:dyDescent="0.25">
      <c r="B5" t="s">
        <v>0</v>
      </c>
      <c r="G5" s="2">
        <v>27</v>
      </c>
      <c r="H5" s="5">
        <f>+$J$2</f>
        <v>17.50595238095238</v>
      </c>
      <c r="I5" s="4">
        <f>IF(J5&gt;0.4,0.4,G5/(2*H5))</f>
        <v>0.4</v>
      </c>
      <c r="J5" s="20">
        <f>+G5/(2*H5)</f>
        <v>0.77116626997619864</v>
      </c>
    </row>
    <row r="6" spans="2:10" x14ac:dyDescent="0.25">
      <c r="B6" t="s">
        <v>1</v>
      </c>
      <c r="G6" s="6">
        <v>0</v>
      </c>
      <c r="H6" s="5">
        <f>+$J$2</f>
        <v>17.50595238095238</v>
      </c>
      <c r="I6" s="4">
        <f>ROUND(IF(G6&gt;3,3,G6)/(5*H6),1)</f>
        <v>0</v>
      </c>
    </row>
    <row r="7" spans="2:10" x14ac:dyDescent="0.25">
      <c r="B7" t="s">
        <v>2</v>
      </c>
      <c r="G7" s="2">
        <v>7</v>
      </c>
      <c r="H7" s="5">
        <f>+$J$2</f>
        <v>17.50595238095238</v>
      </c>
      <c r="I7" s="4">
        <f>ROUND(IF(G7&gt;20,20,G7)/(5*H7),1)</f>
        <v>0.1</v>
      </c>
    </row>
    <row r="8" spans="2:10" x14ac:dyDescent="0.25">
      <c r="B8" t="s">
        <v>3</v>
      </c>
      <c r="G8" s="1">
        <v>0</v>
      </c>
      <c r="H8" s="5">
        <f>+$J$2</f>
        <v>17.50595238095238</v>
      </c>
      <c r="I8" s="4">
        <f t="shared" ref="I8" si="0">+G8/(2*H8)</f>
        <v>0</v>
      </c>
    </row>
    <row r="9" spans="2:10" ht="15.75" thickBot="1" x14ac:dyDescent="0.3">
      <c r="I9" s="8">
        <f>SUM(I5:I8)</f>
        <v>0.5</v>
      </c>
    </row>
    <row r="10" spans="2:10" ht="15.75" thickBot="1" x14ac:dyDescent="0.3"/>
    <row r="11" spans="2:10" ht="15.75" thickBot="1" x14ac:dyDescent="0.3">
      <c r="G11" s="9" t="s">
        <v>10</v>
      </c>
      <c r="H11" s="10"/>
      <c r="I11" s="13">
        <f>+IF(I9&gt;I13,I13,I9)</f>
        <v>0.4</v>
      </c>
    </row>
    <row r="13" spans="2:10" x14ac:dyDescent="0.25">
      <c r="G13" t="s">
        <v>9</v>
      </c>
      <c r="I13" s="1">
        <f>VLOOKUP(H2,B16:C21,2,FALSE)</f>
        <v>0.4</v>
      </c>
    </row>
    <row r="14" spans="2:10" x14ac:dyDescent="0.25">
      <c r="B14" s="21" t="s">
        <v>8</v>
      </c>
      <c r="C14" s="22"/>
    </row>
    <row r="15" spans="2:10" x14ac:dyDescent="0.25">
      <c r="B15" s="14"/>
      <c r="C15" s="15"/>
    </row>
    <row r="16" spans="2:10" x14ac:dyDescent="0.25">
      <c r="B16" s="16">
        <v>17</v>
      </c>
      <c r="C16" s="17">
        <v>0.4</v>
      </c>
    </row>
    <row r="17" spans="2:3" x14ac:dyDescent="0.25">
      <c r="B17" s="16">
        <v>18</v>
      </c>
      <c r="C17" s="17">
        <v>0.3</v>
      </c>
    </row>
    <row r="18" spans="2:3" x14ac:dyDescent="0.25">
      <c r="B18" s="16">
        <v>19</v>
      </c>
      <c r="C18" s="17">
        <v>0.3</v>
      </c>
    </row>
    <row r="19" spans="2:3" x14ac:dyDescent="0.25">
      <c r="B19" s="16">
        <v>20</v>
      </c>
      <c r="C19" s="17">
        <v>0.2</v>
      </c>
    </row>
    <row r="20" spans="2:3" x14ac:dyDescent="0.25">
      <c r="B20" s="16">
        <v>21</v>
      </c>
      <c r="C20" s="17">
        <v>0.2</v>
      </c>
    </row>
    <row r="21" spans="2:3" x14ac:dyDescent="0.25">
      <c r="B21" s="18">
        <v>22</v>
      </c>
      <c r="C21" s="19">
        <v>0.2</v>
      </c>
    </row>
  </sheetData>
  <mergeCells count="1">
    <mergeCell ref="B14:C14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Fresenius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Lutz Peters</dc:creator>
  <cp:lastModifiedBy>Lutz Peters</cp:lastModifiedBy>
  <dcterms:created xsi:type="dcterms:W3CDTF">2016-09-02T14:19:02Z</dcterms:created>
  <dcterms:modified xsi:type="dcterms:W3CDTF">2017-02-23T11:43:14Z</dcterms:modified>
</cp:coreProperties>
</file>