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Pivot" sheetId="4" r:id="rId1"/>
    <sheet name="Daten" sheetId="1" r:id="rId2"/>
  </sheets>
  <definedNames>
    <definedName name="_xlnm._FilterDatabase" localSheetId="1" hidden="1">Daten!$A$2:$AJ$93</definedName>
  </definedNames>
  <calcPr calcId="145621" concurrentCalc="0"/>
  <pivotCaches>
    <pivotCache cacheId="0" r:id="rId3"/>
  </pivotCaches>
</workbook>
</file>

<file path=xl/calcChain.xml><?xml version="1.0" encoding="utf-8"?>
<calcChain xmlns="http://schemas.openxmlformats.org/spreadsheetml/2006/main">
  <c r="AH92" i="1" l="1"/>
  <c r="AE92" i="1"/>
  <c r="AB92" i="1"/>
  <c r="T92" i="1"/>
  <c r="W92" i="1"/>
  <c r="P92" i="1"/>
  <c r="J92" i="1"/>
  <c r="AH9" i="1"/>
  <c r="AE9" i="1"/>
  <c r="AB9" i="1"/>
  <c r="T9" i="1"/>
  <c r="W9" i="1"/>
  <c r="P9" i="1"/>
  <c r="J9" i="1"/>
  <c r="AH22" i="1"/>
  <c r="AE22" i="1"/>
  <c r="AB22" i="1"/>
  <c r="T22" i="1"/>
  <c r="W22" i="1"/>
  <c r="P22" i="1"/>
  <c r="J22" i="1"/>
  <c r="AH43" i="1"/>
  <c r="AE43" i="1"/>
  <c r="AB43" i="1"/>
  <c r="T43" i="1"/>
  <c r="W43" i="1"/>
  <c r="P43" i="1"/>
  <c r="J43" i="1"/>
  <c r="AH85" i="1"/>
  <c r="AE85" i="1"/>
  <c r="AB85" i="1"/>
  <c r="T85" i="1"/>
  <c r="W85" i="1"/>
  <c r="P85" i="1"/>
  <c r="J85" i="1"/>
  <c r="AH45" i="1"/>
  <c r="AE45" i="1"/>
  <c r="AB45" i="1"/>
  <c r="T45" i="1"/>
  <c r="W45" i="1"/>
  <c r="P45" i="1"/>
  <c r="J45" i="1"/>
  <c r="AH49" i="1"/>
  <c r="AE49" i="1"/>
  <c r="AB49" i="1"/>
  <c r="T49" i="1"/>
  <c r="W49" i="1"/>
  <c r="P49" i="1"/>
  <c r="J49" i="1"/>
  <c r="AH5" i="1"/>
  <c r="AE5" i="1"/>
  <c r="AB5" i="1"/>
  <c r="T5" i="1"/>
  <c r="W5" i="1"/>
  <c r="P5" i="1"/>
  <c r="J5" i="1"/>
  <c r="AH48" i="1"/>
  <c r="AE48" i="1"/>
  <c r="AB48" i="1"/>
  <c r="T48" i="1"/>
  <c r="W48" i="1"/>
  <c r="P48" i="1"/>
  <c r="J48" i="1"/>
  <c r="AH29" i="1"/>
  <c r="AE29" i="1"/>
  <c r="AB29" i="1"/>
  <c r="T29" i="1"/>
  <c r="W29" i="1"/>
  <c r="P29" i="1"/>
  <c r="J29" i="1"/>
  <c r="AH16" i="1"/>
  <c r="AE16" i="1"/>
  <c r="AB16" i="1"/>
  <c r="T16" i="1"/>
  <c r="W16" i="1"/>
  <c r="P16" i="1"/>
  <c r="J16" i="1"/>
  <c r="AH91" i="1"/>
  <c r="AE91" i="1"/>
  <c r="AB91" i="1"/>
  <c r="T91" i="1"/>
  <c r="W91" i="1"/>
  <c r="P91" i="1"/>
  <c r="J91" i="1"/>
  <c r="AH31" i="1"/>
  <c r="AE31" i="1"/>
  <c r="AB31" i="1"/>
  <c r="T31" i="1"/>
  <c r="W31" i="1"/>
  <c r="P31" i="1"/>
  <c r="J31" i="1"/>
  <c r="AH58" i="1"/>
  <c r="AE58" i="1"/>
  <c r="AB58" i="1"/>
  <c r="T58" i="1"/>
  <c r="W58" i="1"/>
  <c r="P58" i="1"/>
  <c r="J58" i="1"/>
  <c r="AH38" i="1"/>
  <c r="AE38" i="1"/>
  <c r="AB38" i="1"/>
  <c r="T38" i="1"/>
  <c r="W38" i="1"/>
  <c r="P38" i="1"/>
  <c r="J38" i="1"/>
  <c r="AH65" i="1"/>
  <c r="AE65" i="1"/>
  <c r="AB65" i="1"/>
  <c r="T65" i="1"/>
  <c r="W65" i="1"/>
  <c r="P65" i="1"/>
  <c r="J65" i="1"/>
  <c r="AH89" i="1"/>
  <c r="AE89" i="1"/>
  <c r="AB89" i="1"/>
  <c r="T27" i="1"/>
  <c r="T89" i="1"/>
  <c r="W89" i="1"/>
  <c r="P89" i="1"/>
  <c r="J89" i="1"/>
  <c r="AH27" i="1"/>
  <c r="AE27" i="1"/>
  <c r="AB27" i="1"/>
  <c r="W27" i="1"/>
  <c r="P27" i="1"/>
  <c r="J27" i="1"/>
  <c r="AH87" i="1"/>
  <c r="AE87" i="1"/>
  <c r="AB87" i="1"/>
  <c r="T87" i="1"/>
  <c r="W87" i="1"/>
  <c r="P87" i="1"/>
  <c r="J87" i="1"/>
  <c r="AH28" i="1"/>
  <c r="AE28" i="1"/>
  <c r="AB28" i="1"/>
  <c r="T28" i="1"/>
  <c r="W28" i="1"/>
  <c r="P28" i="1"/>
  <c r="J28" i="1"/>
  <c r="AH11" i="1"/>
  <c r="AE11" i="1"/>
  <c r="AB11" i="1"/>
  <c r="T11" i="1"/>
  <c r="W11" i="1"/>
  <c r="P11" i="1"/>
  <c r="J11" i="1"/>
  <c r="AH64" i="1"/>
  <c r="AE64" i="1"/>
  <c r="AB64" i="1"/>
  <c r="T64" i="1"/>
  <c r="W64" i="1"/>
  <c r="P64" i="1"/>
  <c r="J64" i="1"/>
  <c r="AH67" i="1"/>
  <c r="AE67" i="1"/>
  <c r="AB67" i="1"/>
  <c r="T67" i="1"/>
  <c r="W67" i="1"/>
  <c r="P67" i="1"/>
  <c r="J67" i="1"/>
  <c r="AH44" i="1"/>
  <c r="AE44" i="1"/>
  <c r="AB44" i="1"/>
  <c r="T44" i="1"/>
  <c r="W44" i="1"/>
  <c r="P44" i="1"/>
  <c r="J44" i="1"/>
  <c r="AH84" i="1"/>
  <c r="AE84" i="1"/>
  <c r="AB84" i="1"/>
  <c r="T84" i="1"/>
  <c r="W84" i="1"/>
  <c r="P84" i="1"/>
  <c r="J84" i="1"/>
  <c r="AH56" i="1"/>
  <c r="AE56" i="1"/>
  <c r="AB56" i="1"/>
  <c r="T56" i="1"/>
  <c r="W56" i="1"/>
  <c r="P56" i="1"/>
  <c r="J56" i="1"/>
  <c r="AH88" i="1"/>
  <c r="AE88" i="1"/>
  <c r="AB88" i="1"/>
  <c r="T88" i="1"/>
  <c r="W88" i="1"/>
  <c r="P88" i="1"/>
  <c r="J88" i="1"/>
  <c r="AH90" i="1"/>
  <c r="AE90" i="1"/>
  <c r="AB90" i="1"/>
  <c r="T90" i="1"/>
  <c r="W90" i="1"/>
  <c r="P90" i="1"/>
  <c r="J90" i="1"/>
  <c r="AH80" i="1"/>
  <c r="AE80" i="1"/>
  <c r="AB80" i="1"/>
  <c r="T80" i="1"/>
  <c r="W80" i="1"/>
  <c r="P80" i="1"/>
  <c r="J80" i="1"/>
  <c r="AH76" i="1"/>
  <c r="AE76" i="1"/>
  <c r="AB76" i="1"/>
  <c r="T76" i="1"/>
  <c r="W76" i="1"/>
  <c r="P76" i="1"/>
  <c r="J76" i="1"/>
  <c r="AH79" i="1"/>
  <c r="AE79" i="1"/>
  <c r="AB79" i="1"/>
  <c r="T79" i="1"/>
  <c r="W79" i="1"/>
  <c r="P79" i="1"/>
  <c r="J79" i="1"/>
  <c r="AH55" i="1"/>
  <c r="AE55" i="1"/>
  <c r="AB55" i="1"/>
  <c r="T55" i="1"/>
  <c r="W55" i="1"/>
  <c r="P55" i="1"/>
  <c r="J55" i="1"/>
  <c r="AH82" i="1"/>
  <c r="AE82" i="1"/>
  <c r="AB82" i="1"/>
  <c r="T82" i="1"/>
  <c r="W82" i="1"/>
  <c r="P82" i="1"/>
  <c r="J82" i="1"/>
  <c r="AH13" i="1"/>
  <c r="AE13" i="1"/>
  <c r="AB13" i="1"/>
  <c r="T13" i="1"/>
  <c r="W13" i="1"/>
  <c r="P13" i="1"/>
  <c r="J13" i="1"/>
  <c r="AH34" i="1"/>
  <c r="AE34" i="1"/>
  <c r="AB34" i="1"/>
  <c r="T34" i="1"/>
  <c r="W34" i="1"/>
  <c r="P34" i="1"/>
  <c r="J34" i="1"/>
  <c r="AH86" i="1"/>
  <c r="AE86" i="1"/>
  <c r="AB86" i="1"/>
  <c r="T86" i="1"/>
  <c r="W86" i="1"/>
  <c r="P86" i="1"/>
  <c r="J86" i="1"/>
  <c r="AH35" i="1"/>
  <c r="AE35" i="1"/>
  <c r="AB35" i="1"/>
  <c r="T35" i="1"/>
  <c r="W35" i="1"/>
  <c r="P35" i="1"/>
  <c r="J35" i="1"/>
  <c r="AH3" i="1"/>
  <c r="AE3" i="1"/>
  <c r="AB3" i="1"/>
  <c r="T3" i="1"/>
  <c r="W3" i="1"/>
  <c r="P3" i="1"/>
  <c r="J3" i="1"/>
  <c r="AH68" i="1"/>
  <c r="AE68" i="1"/>
  <c r="AB68" i="1"/>
  <c r="T68" i="1"/>
  <c r="W68" i="1"/>
  <c r="P68" i="1"/>
  <c r="J68" i="1"/>
  <c r="AH78" i="1"/>
  <c r="AE78" i="1"/>
  <c r="AB78" i="1"/>
  <c r="T78" i="1"/>
  <c r="W78" i="1"/>
  <c r="P78" i="1"/>
  <c r="J78" i="1"/>
  <c r="AH62" i="1"/>
  <c r="AE62" i="1"/>
  <c r="AB62" i="1"/>
  <c r="T62" i="1"/>
  <c r="W62" i="1"/>
  <c r="P62" i="1"/>
  <c r="J62" i="1"/>
  <c r="AH51" i="1"/>
  <c r="AE51" i="1"/>
  <c r="AB51" i="1"/>
  <c r="T51" i="1"/>
  <c r="W51" i="1"/>
  <c r="P51" i="1"/>
  <c r="J51" i="1"/>
  <c r="AH53" i="1"/>
  <c r="AE53" i="1"/>
  <c r="AB53" i="1"/>
  <c r="T53" i="1"/>
  <c r="W53" i="1"/>
  <c r="P53" i="1"/>
  <c r="J53" i="1"/>
  <c r="AH63" i="1"/>
  <c r="AE63" i="1"/>
  <c r="AB63" i="1"/>
  <c r="T63" i="1"/>
  <c r="W63" i="1"/>
  <c r="P63" i="1"/>
  <c r="J63" i="1"/>
  <c r="AH60" i="1"/>
  <c r="AE60" i="1"/>
  <c r="AB60" i="1"/>
  <c r="T60" i="1"/>
  <c r="W60" i="1"/>
  <c r="P60" i="1"/>
  <c r="J60" i="1"/>
  <c r="AH42" i="1"/>
  <c r="AE42" i="1"/>
  <c r="AB42" i="1"/>
  <c r="T42" i="1"/>
  <c r="W42" i="1"/>
  <c r="P42" i="1"/>
  <c r="J42" i="1"/>
  <c r="AH37" i="1"/>
  <c r="AE37" i="1"/>
  <c r="AB37" i="1"/>
  <c r="T37" i="1"/>
  <c r="W37" i="1"/>
  <c r="P37" i="1"/>
  <c r="J37" i="1"/>
  <c r="AH25" i="1"/>
  <c r="AE25" i="1"/>
  <c r="AB25" i="1"/>
  <c r="T25" i="1"/>
  <c r="W25" i="1"/>
  <c r="P25" i="1"/>
  <c r="J25" i="1"/>
  <c r="AH81" i="1"/>
  <c r="AE81" i="1"/>
  <c r="AB81" i="1"/>
  <c r="T81" i="1"/>
  <c r="W81" i="1"/>
  <c r="P81" i="1"/>
  <c r="J81" i="1"/>
  <c r="AH69" i="1"/>
  <c r="AE69" i="1"/>
  <c r="AB69" i="1"/>
  <c r="T69" i="1"/>
  <c r="W69" i="1"/>
  <c r="P69" i="1"/>
  <c r="J69" i="1"/>
  <c r="AH40" i="1"/>
  <c r="AE40" i="1"/>
  <c r="AB40" i="1"/>
  <c r="T40" i="1"/>
  <c r="W40" i="1"/>
  <c r="P40" i="1"/>
  <c r="J40" i="1"/>
  <c r="AH54" i="1"/>
  <c r="AH77" i="1"/>
  <c r="AH17" i="1"/>
  <c r="AH74" i="1"/>
  <c r="AH83" i="1"/>
  <c r="AH59" i="1"/>
  <c r="AH10" i="1"/>
  <c r="AH41" i="1"/>
  <c r="AH12" i="1"/>
  <c r="AH23" i="1"/>
  <c r="AH39" i="1"/>
  <c r="AH20" i="1"/>
  <c r="AH15" i="1"/>
  <c r="AH70" i="1"/>
  <c r="AH71" i="1"/>
  <c r="AH21" i="1"/>
  <c r="AH47" i="1"/>
  <c r="AH50" i="1"/>
  <c r="AH93" i="1"/>
  <c r="AH14" i="1"/>
  <c r="AH75" i="1"/>
  <c r="AH26" i="1"/>
  <c r="AH72" i="1"/>
  <c r="AH33" i="1"/>
  <c r="AH7" i="1"/>
  <c r="AH66" i="1"/>
  <c r="AH8" i="1"/>
  <c r="AH32" i="1"/>
  <c r="AH24" i="1"/>
  <c r="AH73" i="1"/>
  <c r="AH18" i="1"/>
  <c r="AH6" i="1"/>
  <c r="AH19" i="1"/>
  <c r="AH4" i="1"/>
  <c r="AH57" i="1"/>
  <c r="AH30" i="1"/>
  <c r="AH36" i="1"/>
  <c r="AH46" i="1"/>
  <c r="AH52" i="1"/>
  <c r="AH61" i="1"/>
  <c r="AE77" i="1"/>
  <c r="AE17" i="1"/>
  <c r="AE74" i="1"/>
  <c r="AE83" i="1"/>
  <c r="AE59" i="1"/>
  <c r="AE10" i="1"/>
  <c r="AE41" i="1"/>
  <c r="AE12" i="1"/>
  <c r="AE23" i="1"/>
  <c r="AE39" i="1"/>
  <c r="AE20" i="1"/>
  <c r="AE15" i="1"/>
  <c r="AE70" i="1"/>
  <c r="AE71" i="1"/>
  <c r="AE21" i="1"/>
  <c r="AE47" i="1"/>
  <c r="AE50" i="1"/>
  <c r="AE93" i="1"/>
  <c r="AE14" i="1"/>
  <c r="AE75" i="1"/>
  <c r="AE26" i="1"/>
  <c r="AE72" i="1"/>
  <c r="AE33" i="1"/>
  <c r="AE7" i="1"/>
  <c r="AE66" i="1"/>
  <c r="AE8" i="1"/>
  <c r="AE32" i="1"/>
  <c r="AE24" i="1"/>
  <c r="AE73" i="1"/>
  <c r="AE18" i="1"/>
  <c r="AE6" i="1"/>
  <c r="AE19" i="1"/>
  <c r="AE4" i="1"/>
  <c r="AE46" i="1"/>
  <c r="AE52" i="1"/>
  <c r="AE54" i="1"/>
  <c r="AE57" i="1"/>
  <c r="AE30" i="1"/>
  <c r="AE36" i="1"/>
  <c r="AE61" i="1"/>
  <c r="AB52" i="1"/>
  <c r="AB54" i="1"/>
  <c r="AB77" i="1"/>
  <c r="AB17" i="1"/>
  <c r="AB74" i="1"/>
  <c r="AB83" i="1"/>
  <c r="AB59" i="1"/>
  <c r="AB10" i="1"/>
  <c r="AB41" i="1"/>
  <c r="AB12" i="1"/>
  <c r="AB23" i="1"/>
  <c r="AB39" i="1"/>
  <c r="AB20" i="1"/>
  <c r="AB15" i="1"/>
  <c r="AB70" i="1"/>
  <c r="AB71" i="1"/>
  <c r="AB21" i="1"/>
  <c r="AB47" i="1"/>
  <c r="AB50" i="1"/>
  <c r="AB93" i="1"/>
  <c r="AB14" i="1"/>
  <c r="AB75" i="1"/>
  <c r="AB26" i="1"/>
  <c r="AB72" i="1"/>
  <c r="AB33" i="1"/>
  <c r="AB7" i="1"/>
  <c r="AB66" i="1"/>
  <c r="AB8" i="1"/>
  <c r="AB32" i="1"/>
  <c r="AB24" i="1"/>
  <c r="AB73" i="1"/>
  <c r="AB18" i="1"/>
  <c r="AB6" i="1"/>
  <c r="AB19" i="1"/>
  <c r="AB4" i="1"/>
  <c r="AB57" i="1"/>
  <c r="AB30" i="1"/>
  <c r="AB36" i="1"/>
  <c r="AB46" i="1"/>
  <c r="AB61" i="1"/>
  <c r="W57" i="1"/>
  <c r="W30" i="1"/>
  <c r="W36" i="1"/>
  <c r="W46" i="1"/>
  <c r="W52" i="1"/>
  <c r="W54" i="1"/>
  <c r="W77" i="1"/>
  <c r="W17" i="1"/>
  <c r="W74" i="1"/>
  <c r="W83" i="1"/>
  <c r="W59" i="1"/>
  <c r="W10" i="1"/>
  <c r="W41" i="1"/>
  <c r="W12" i="1"/>
  <c r="W23" i="1"/>
  <c r="W39" i="1"/>
  <c r="W20" i="1"/>
  <c r="W15" i="1"/>
  <c r="W70" i="1"/>
  <c r="W71" i="1"/>
  <c r="W21" i="1"/>
  <c r="W47" i="1"/>
  <c r="W50" i="1"/>
  <c r="W93" i="1"/>
  <c r="W14" i="1"/>
  <c r="W75" i="1"/>
  <c r="W26" i="1"/>
  <c r="W72" i="1"/>
  <c r="W33" i="1"/>
  <c r="W7" i="1"/>
  <c r="W66" i="1"/>
  <c r="W8" i="1"/>
  <c r="W32" i="1"/>
  <c r="W24" i="1"/>
  <c r="W73" i="1"/>
  <c r="W18" i="1"/>
  <c r="W6" i="1"/>
  <c r="W19" i="1"/>
  <c r="W4" i="1"/>
  <c r="W61" i="1"/>
  <c r="T57" i="1"/>
  <c r="T30" i="1"/>
  <c r="T36" i="1"/>
  <c r="T46" i="1"/>
  <c r="T52" i="1"/>
  <c r="T54" i="1"/>
  <c r="T77" i="1"/>
  <c r="T17" i="1"/>
  <c r="T74" i="1"/>
  <c r="T83" i="1"/>
  <c r="T59" i="1"/>
  <c r="T10" i="1"/>
  <c r="T41" i="1"/>
  <c r="T12" i="1"/>
  <c r="T23" i="1"/>
  <c r="T39" i="1"/>
  <c r="T20" i="1"/>
  <c r="T15" i="1"/>
  <c r="T70" i="1"/>
  <c r="T71" i="1"/>
  <c r="T21" i="1"/>
  <c r="T47" i="1"/>
  <c r="T50" i="1"/>
  <c r="T93" i="1"/>
  <c r="T14" i="1"/>
  <c r="T75" i="1"/>
  <c r="T26" i="1"/>
  <c r="T72" i="1"/>
  <c r="T33" i="1"/>
  <c r="T7" i="1"/>
  <c r="T66" i="1"/>
  <c r="T8" i="1"/>
  <c r="T32" i="1"/>
  <c r="T24" i="1"/>
  <c r="T73" i="1"/>
  <c r="T18" i="1"/>
  <c r="T6" i="1"/>
  <c r="T19" i="1"/>
  <c r="T4" i="1"/>
  <c r="T61" i="1"/>
  <c r="P57" i="1"/>
  <c r="P30" i="1"/>
  <c r="P36" i="1"/>
  <c r="P46" i="1"/>
  <c r="P52" i="1"/>
  <c r="P54" i="1"/>
  <c r="P77" i="1"/>
  <c r="P17" i="1"/>
  <c r="P74" i="1"/>
  <c r="P83" i="1"/>
  <c r="P59" i="1"/>
  <c r="P10" i="1"/>
  <c r="P41" i="1"/>
  <c r="P12" i="1"/>
  <c r="P23" i="1"/>
  <c r="P39" i="1"/>
  <c r="P20" i="1"/>
  <c r="P15" i="1"/>
  <c r="P70" i="1"/>
  <c r="P71" i="1"/>
  <c r="P21" i="1"/>
  <c r="P47" i="1"/>
  <c r="P50" i="1"/>
  <c r="P93" i="1"/>
  <c r="P14" i="1"/>
  <c r="P75" i="1"/>
  <c r="P26" i="1"/>
  <c r="P72" i="1"/>
  <c r="P33" i="1"/>
  <c r="P7" i="1"/>
  <c r="P66" i="1"/>
  <c r="P8" i="1"/>
  <c r="P32" i="1"/>
  <c r="P24" i="1"/>
  <c r="P73" i="1"/>
  <c r="P18" i="1"/>
  <c r="P6" i="1"/>
  <c r="P19" i="1"/>
  <c r="P4" i="1"/>
  <c r="P61" i="1"/>
  <c r="J57" i="1"/>
  <c r="J30" i="1"/>
  <c r="J36" i="1"/>
  <c r="J46" i="1"/>
  <c r="J52" i="1"/>
  <c r="J54" i="1"/>
  <c r="J77" i="1"/>
  <c r="J17" i="1"/>
  <c r="J74" i="1"/>
  <c r="J83" i="1"/>
  <c r="J59" i="1"/>
  <c r="J10" i="1"/>
  <c r="J41" i="1"/>
  <c r="J12" i="1"/>
  <c r="J23" i="1"/>
  <c r="J39" i="1"/>
  <c r="J20" i="1"/>
  <c r="J15" i="1"/>
  <c r="J70" i="1"/>
  <c r="J71" i="1"/>
  <c r="J21" i="1"/>
  <c r="J47" i="1"/>
  <c r="J50" i="1"/>
  <c r="J93" i="1"/>
  <c r="J14" i="1"/>
  <c r="J75" i="1"/>
  <c r="J26" i="1"/>
  <c r="J72" i="1"/>
  <c r="J33" i="1"/>
  <c r="J7" i="1"/>
  <c r="J66" i="1"/>
  <c r="J8" i="1"/>
  <c r="J32" i="1"/>
  <c r="J24" i="1"/>
  <c r="J73" i="1"/>
  <c r="J18" i="1"/>
  <c r="J6" i="1"/>
  <c r="J19" i="1"/>
  <c r="J4" i="1"/>
  <c r="J61" i="1"/>
</calcChain>
</file>

<file path=xl/sharedStrings.xml><?xml version="1.0" encoding="utf-8"?>
<sst xmlns="http://schemas.openxmlformats.org/spreadsheetml/2006/main" count="575" uniqueCount="247">
  <si>
    <t>Nationalmannschaft</t>
  </si>
  <si>
    <t>Titel</t>
  </si>
  <si>
    <t>Tor des</t>
  </si>
  <si>
    <t>Elf des</t>
  </si>
  <si>
    <t>Spieler des Jahres</t>
  </si>
  <si>
    <t>National</t>
  </si>
  <si>
    <t>Pokal</t>
  </si>
  <si>
    <t>Europapokal</t>
  </si>
  <si>
    <t>Platzverweise</t>
  </si>
  <si>
    <t>Name</t>
  </si>
  <si>
    <t>Vorname</t>
  </si>
  <si>
    <t>Hauptverein</t>
  </si>
  <si>
    <t>Position</t>
  </si>
  <si>
    <t>Jahre</t>
  </si>
  <si>
    <t>geboren</t>
  </si>
  <si>
    <t>Nation</t>
  </si>
  <si>
    <t>Spiele</t>
  </si>
  <si>
    <t>Tore</t>
  </si>
  <si>
    <t>T/S</t>
  </si>
  <si>
    <t>WM</t>
  </si>
  <si>
    <t>EM</t>
  </si>
  <si>
    <t>ME</t>
  </si>
  <si>
    <t>PO</t>
  </si>
  <si>
    <t>CL</t>
  </si>
  <si>
    <t>T/J</t>
  </si>
  <si>
    <t>M</t>
  </si>
  <si>
    <t>J</t>
  </si>
  <si>
    <t>Tag</t>
  </si>
  <si>
    <t>E/S</t>
  </si>
  <si>
    <t>Jahr</t>
  </si>
  <si>
    <t>NAT</t>
  </si>
  <si>
    <t>Titel/J</t>
  </si>
  <si>
    <t>EUR</t>
  </si>
  <si>
    <t>TSK</t>
  </si>
  <si>
    <t>S</t>
  </si>
  <si>
    <t>T</t>
  </si>
  <si>
    <t>gelb/rot</t>
  </si>
  <si>
    <t>rot</t>
  </si>
  <si>
    <t>Ovorson</t>
  </si>
  <si>
    <t>Steffen</t>
  </si>
  <si>
    <t>AC Mailand</t>
  </si>
  <si>
    <t>ST</t>
  </si>
  <si>
    <t>NOR</t>
  </si>
  <si>
    <t>Paisler</t>
  </si>
  <si>
    <t>Sebastian</t>
  </si>
  <si>
    <t>RM</t>
  </si>
  <si>
    <t>GER</t>
  </si>
  <si>
    <t>Nenne</t>
  </si>
  <si>
    <t>Richard</t>
  </si>
  <si>
    <t>IV</t>
  </si>
  <si>
    <t>IRL</t>
  </si>
  <si>
    <t>Jaovani</t>
  </si>
  <si>
    <t>Gianpiet.</t>
  </si>
  <si>
    <t>ITA</t>
  </si>
  <si>
    <t>Shatmanko</t>
  </si>
  <si>
    <t>Andri</t>
  </si>
  <si>
    <t>Atletico Madrid</t>
  </si>
  <si>
    <t>UKR</t>
  </si>
  <si>
    <t>Till</t>
  </si>
  <si>
    <t>Michael</t>
  </si>
  <si>
    <t>LV</t>
  </si>
  <si>
    <t>ENG</t>
  </si>
  <si>
    <t>Bossek</t>
  </si>
  <si>
    <t>Klaudius</t>
  </si>
  <si>
    <t>SpVgg Unterhaching</t>
  </si>
  <si>
    <t>Plüker</t>
  </si>
  <si>
    <t>Frank</t>
  </si>
  <si>
    <t>RV</t>
  </si>
  <si>
    <t>Dramonski</t>
  </si>
  <si>
    <t>Marek</t>
  </si>
  <si>
    <t>Bayer 04 Leverkusen</t>
  </si>
  <si>
    <t>TW</t>
  </si>
  <si>
    <t>Devács</t>
  </si>
  <si>
    <t>Péter</t>
  </si>
  <si>
    <t>Semus</t>
  </si>
  <si>
    <t>Daniel</t>
  </si>
  <si>
    <t>MEX</t>
  </si>
  <si>
    <t>Noamon</t>
  </si>
  <si>
    <t>Salom</t>
  </si>
  <si>
    <t>Sadou Prallo</t>
  </si>
  <si>
    <t>Thierno</t>
  </si>
  <si>
    <t>Erolfsson</t>
  </si>
  <si>
    <t>Olafur</t>
  </si>
  <si>
    <t>DM</t>
  </si>
  <si>
    <t>Lokic</t>
  </si>
  <si>
    <t>Srdjan</t>
  </si>
  <si>
    <t>OM</t>
  </si>
  <si>
    <t>Oteiza</t>
  </si>
  <si>
    <t>Jose</t>
  </si>
  <si>
    <t>Hapnes</t>
  </si>
  <si>
    <t>Morten</t>
  </si>
  <si>
    <t>Sala</t>
  </si>
  <si>
    <t>Luigi</t>
  </si>
  <si>
    <t>LM</t>
  </si>
  <si>
    <t>Shulku</t>
  </si>
  <si>
    <t>Andon</t>
  </si>
  <si>
    <t>Otxoberria</t>
  </si>
  <si>
    <t>Joseba</t>
  </si>
  <si>
    <t>ESP</t>
  </si>
  <si>
    <t>Ketterl</t>
  </si>
  <si>
    <t>Johannes</t>
  </si>
  <si>
    <t>Mittelberg</t>
  </si>
  <si>
    <t>Ludwig</t>
  </si>
  <si>
    <t>Steinel</t>
  </si>
  <si>
    <t>Neudorf</t>
  </si>
  <si>
    <t>Walter</t>
  </si>
  <si>
    <t>Leich</t>
  </si>
  <si>
    <t>Riccardo</t>
  </si>
  <si>
    <t>CAM</t>
  </si>
  <si>
    <t>Gass</t>
  </si>
  <si>
    <t>Ian</t>
  </si>
  <si>
    <t>CH</t>
  </si>
  <si>
    <t>Horvath</t>
  </si>
  <si>
    <t>Laszlo</t>
  </si>
  <si>
    <t>Tonhlynsky</t>
  </si>
  <si>
    <t>Oleh</t>
  </si>
  <si>
    <t>da Mande</t>
  </si>
  <si>
    <t>Dimitri</t>
  </si>
  <si>
    <t>Hsuwa</t>
  </si>
  <si>
    <t>Dorjee</t>
  </si>
  <si>
    <t>Canier</t>
  </si>
  <si>
    <t>Pascal</t>
  </si>
  <si>
    <t>Belsue</t>
  </si>
  <si>
    <t>Miguel</t>
  </si>
  <si>
    <t>Kowatschew</t>
  </si>
  <si>
    <t>Peter</t>
  </si>
  <si>
    <t>Prusto</t>
  </si>
  <si>
    <t>Jakov</t>
  </si>
  <si>
    <t>Käpfner</t>
  </si>
  <si>
    <t>Jörg</t>
  </si>
  <si>
    <t>Botzizisis</t>
  </si>
  <si>
    <t>Giorgos</t>
  </si>
  <si>
    <t>Pölkner</t>
  </si>
  <si>
    <t>Klaus</t>
  </si>
  <si>
    <t>Darnier</t>
  </si>
  <si>
    <t>Damian</t>
  </si>
  <si>
    <t>SPA</t>
  </si>
  <si>
    <t>Cirientes</t>
  </si>
  <si>
    <t>Fernando</t>
  </si>
  <si>
    <t>Figt</t>
  </si>
  <si>
    <t>Dennis</t>
  </si>
  <si>
    <t>Douglas</t>
  </si>
  <si>
    <t>Johnny</t>
  </si>
  <si>
    <t>Dennarsson</t>
  </si>
  <si>
    <t>Brynjar</t>
  </si>
  <si>
    <t>Rottenberg</t>
  </si>
  <si>
    <t>Colin</t>
  </si>
  <si>
    <t>Vreven</t>
  </si>
  <si>
    <t>Wecic</t>
  </si>
  <si>
    <t>Christian</t>
  </si>
  <si>
    <t>Dal Wunto</t>
  </si>
  <si>
    <t>Ivan</t>
  </si>
  <si>
    <t>Olyslager</t>
  </si>
  <si>
    <t>Martijn</t>
  </si>
  <si>
    <t>Dorel</t>
  </si>
  <si>
    <t>Shay</t>
  </si>
  <si>
    <t>ROM</t>
  </si>
  <si>
    <t>Bretta</t>
  </si>
  <si>
    <t>Ivano</t>
  </si>
  <si>
    <t>Hörgl</t>
  </si>
  <si>
    <t>Enrico</t>
  </si>
  <si>
    <t>Albruch</t>
  </si>
  <si>
    <t>Matthias</t>
  </si>
  <si>
    <t>Orbeanu</t>
  </si>
  <si>
    <t>Kager</t>
  </si>
  <si>
    <t>Vasund</t>
  </si>
  <si>
    <t>Per Magne</t>
  </si>
  <si>
    <t>Gehland</t>
  </si>
  <si>
    <t>Holger</t>
  </si>
  <si>
    <t>B04/Aachen</t>
  </si>
  <si>
    <t>Suika</t>
  </si>
  <si>
    <t>Vatalijus</t>
  </si>
  <si>
    <t>Sebiec</t>
  </si>
  <si>
    <t>Robert</t>
  </si>
  <si>
    <t>Harward</t>
  </si>
  <si>
    <t>Neil</t>
  </si>
  <si>
    <t>Popoandropoulos</t>
  </si>
  <si>
    <t>Georgios</t>
  </si>
  <si>
    <t>Restrepo</t>
  </si>
  <si>
    <t>Rafael</t>
  </si>
  <si>
    <t>Prostjánsson</t>
  </si>
  <si>
    <t>Ólafur H.</t>
  </si>
  <si>
    <t>Keens</t>
  </si>
  <si>
    <t>Denis</t>
  </si>
  <si>
    <t>Borromeo</t>
  </si>
  <si>
    <t>Nicolas</t>
  </si>
  <si>
    <t>Araujo Sousa</t>
  </si>
  <si>
    <t>Ivo Rui</t>
  </si>
  <si>
    <t>Brandtner</t>
  </si>
  <si>
    <t>Ferdinand</t>
  </si>
  <si>
    <t>Prauer</t>
  </si>
  <si>
    <t>Logie</t>
  </si>
  <si>
    <t>B04/Aachen/VFB</t>
  </si>
  <si>
    <t>Qula</t>
  </si>
  <si>
    <t>Abd</t>
  </si>
  <si>
    <t>Mane</t>
  </si>
  <si>
    <t>David</t>
  </si>
  <si>
    <t>Mainz 05</t>
  </si>
  <si>
    <t>Noistra</t>
  </si>
  <si>
    <t>Pieter</t>
  </si>
  <si>
    <t>Catiou</t>
  </si>
  <si>
    <t>Silvestre</t>
  </si>
  <si>
    <t>Schettel</t>
  </si>
  <si>
    <t>Manuel</t>
  </si>
  <si>
    <t>ECU</t>
  </si>
  <si>
    <t>Venzey</t>
  </si>
  <si>
    <t>Michel</t>
  </si>
  <si>
    <t>Zeilenbeschriftungen</t>
  </si>
  <si>
    <t>Gesamtergebnis</t>
  </si>
  <si>
    <t>Summe von T/S</t>
  </si>
  <si>
    <t>Summe von Tore</t>
  </si>
  <si>
    <t>da Mota Roma</t>
  </si>
  <si>
    <t>Carlos</t>
  </si>
  <si>
    <t>COL</t>
  </si>
  <si>
    <t>Miller</t>
  </si>
  <si>
    <t>Paul</t>
  </si>
  <si>
    <t>Grelders</t>
  </si>
  <si>
    <t>Theo</t>
  </si>
  <si>
    <t>Falkenberg</t>
  </si>
  <si>
    <t>Roger</t>
  </si>
  <si>
    <t>Silberberger</t>
  </si>
  <si>
    <t>Stefan</t>
  </si>
  <si>
    <t>Cabeza</t>
  </si>
  <si>
    <t>Alvar</t>
  </si>
  <si>
    <t>PER</t>
  </si>
  <si>
    <t>Sekula</t>
  </si>
  <si>
    <t>Yevhen</t>
  </si>
  <si>
    <t>Mainz/Bayer 04</t>
  </si>
  <si>
    <t>Maetschel</t>
  </si>
  <si>
    <t>Breugler</t>
  </si>
  <si>
    <t>Steven</t>
  </si>
  <si>
    <t>Mukolic</t>
  </si>
  <si>
    <t>ISR</t>
  </si>
  <si>
    <t>Mellins</t>
  </si>
  <si>
    <t>Brutarsson</t>
  </si>
  <si>
    <t>Arnar</t>
  </si>
  <si>
    <t>Datkovic</t>
  </si>
  <si>
    <t>Kresimir</t>
  </si>
  <si>
    <t>Seltschev</t>
  </si>
  <si>
    <t>Valentin</t>
  </si>
  <si>
    <t>Plernov</t>
  </si>
  <si>
    <t>Roman</t>
  </si>
  <si>
    <t>Meussel</t>
  </si>
  <si>
    <t>Geoffrey</t>
  </si>
  <si>
    <t>Nirtley</t>
  </si>
  <si>
    <t>Junaid</t>
  </si>
  <si>
    <t>Ulm/Bayer 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</si>
</sst>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NumberFormat="1" applyAlignment="1">
      <alignment horizontal="center"/>
    </xf>
    <xf numFmtId="2" fontId="2" fillId="2" borderId="0" xfId="1" applyNumberFormat="1" applyFont="1" applyFill="1" applyAlignment="1">
      <alignment horizontal="center"/>
    </xf>
    <xf numFmtId="2" fontId="1" fillId="2" borderId="0" xfId="1" applyNumberFormat="1" applyFill="1" applyAlignment="1">
      <alignment horizontal="center"/>
    </xf>
    <xf numFmtId="0" fontId="2" fillId="0" borderId="0" xfId="1" applyFont="1" applyFill="1" applyAlignment="1">
      <alignment horizontal="center"/>
    </xf>
    <xf numFmtId="0" fontId="1" fillId="0" borderId="0" xfId="1" applyFill="1" applyAlignment="1">
      <alignment horizontal="center"/>
    </xf>
    <xf numFmtId="0" fontId="1" fillId="0" borderId="0" xfId="1" applyNumberFormat="1" applyFill="1" applyAlignment="1">
      <alignment horizontal="center"/>
    </xf>
    <xf numFmtId="2" fontId="0" fillId="2" borderId="0" xfId="0" applyNumberFormat="1" applyFill="1"/>
    <xf numFmtId="2" fontId="1" fillId="0" borderId="0" xfId="1" applyNumberFormat="1" applyFill="1" applyAlignment="1">
      <alignment horizontal="center"/>
    </xf>
    <xf numFmtId="2" fontId="1" fillId="2" borderId="0" xfId="1" applyNumberFormat="1" applyFont="1" applyFill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0" borderId="0" xfId="1" applyNumberFormat="1" applyAlignment="1">
      <alignment horizontal="center"/>
    </xf>
    <xf numFmtId="0" fontId="2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2" fillId="0" borderId="0" xfId="1" applyNumberFormat="1" applyFont="1" applyAlignment="1">
      <alignment horizontal="center"/>
    </xf>
    <xf numFmtId="0" fontId="1" fillId="0" borderId="0" xfId="1" applyNumberFormat="1" applyAlignment="1">
      <alignment horizontal="center"/>
    </xf>
    <xf numFmtId="0" fontId="2" fillId="0" borderId="0" xfId="1" applyFont="1" applyAlignment="1">
      <alignment horizontal="center"/>
    </xf>
    <xf numFmtId="0" fontId="1" fillId="0" borderId="0" xfId="1" applyAlignment="1">
      <alignment horizontal="center"/>
    </xf>
  </cellXfs>
  <cellStyles count="2">
    <cellStyle name="Standard" xfId="0" builtinId="0"/>
    <cellStyle name="Standard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eo" refreshedDate="41473.870111342592" createdVersion="4" refreshedVersion="4" minRefreshableVersion="3" recordCount="74">
  <cacheSource type="worksheet">
    <worksheetSource ref="A2:AJ76" sheet="Daten"/>
  </cacheSource>
  <cacheFields count="36">
    <cacheField name="Name" numFmtId="0">
      <sharedItems count="73">
        <s v="Ovorson"/>
        <s v="Paisler"/>
        <s v="Nenne"/>
        <s v="Jaovani"/>
        <s v="Shatmanko"/>
        <s v="Till"/>
        <s v="Bossek"/>
        <s v="Plüker"/>
        <s v="Dramonski"/>
        <s v="Devács"/>
        <s v="Semus"/>
        <s v="Noamon"/>
        <s v="Sadou Prallo"/>
        <s v="Erolfsson"/>
        <s v="Lokic"/>
        <s v="Oteiza"/>
        <s v="Hapnes"/>
        <s v="Sala"/>
        <s v="Shulku"/>
        <s v="Otxoberria"/>
        <s v="Ketterl"/>
        <s v="Mittelberg"/>
        <s v="Steinel"/>
        <s v="Neudorf"/>
        <s v="Leich"/>
        <s v="Gass"/>
        <s v="Horvath"/>
        <s v="Tonhlynsky"/>
        <s v="da Mande"/>
        <s v="Hsuwa"/>
        <s v="Canier"/>
        <s v="Belsue"/>
        <s v="Kowatschew"/>
        <s v="Prusto"/>
        <s v="Käpfner"/>
        <s v="Botzizisis"/>
        <s v="Pölkner"/>
        <s v="Darnier"/>
        <s v="Cirientes"/>
        <s v="Figt"/>
        <s v="Douglas"/>
        <s v="Dennarsson"/>
        <s v="Rottenberg"/>
        <s v="Vreven"/>
        <s v="Wecic"/>
        <s v="Dal Wunto"/>
        <s v="Olyslager"/>
        <s v="Dorel"/>
        <s v="Bretta"/>
        <s v="Hörgl"/>
        <s v="Albruch"/>
        <s v="Orbeanu"/>
        <s v="Kager"/>
        <s v="Vasund"/>
        <s v="Gehland"/>
        <s v="Suika"/>
        <s v="Sebiec"/>
        <s v="Harward"/>
        <s v="Popoandropoulos"/>
        <s v="Restrepo"/>
        <s v="Prostjánsson"/>
        <s v="Keens"/>
        <s v="Borromeo"/>
        <s v="Araujo Sousa"/>
        <s v="Brandtner"/>
        <s v="Prauer"/>
        <s v="Logie"/>
        <s v="Qula"/>
        <s v="Mane"/>
        <s v="Noistra"/>
        <s v="Catiou"/>
        <s v="Schettel"/>
        <s v="Venzey"/>
      </sharedItems>
    </cacheField>
    <cacheField name="Vorname" numFmtId="0">
      <sharedItems/>
    </cacheField>
    <cacheField name="Hauptverein" numFmtId="0">
      <sharedItems/>
    </cacheField>
    <cacheField name="Position" numFmtId="0">
      <sharedItems/>
    </cacheField>
    <cacheField name="Jahre" numFmtId="0">
      <sharedItems containsSemiMixedTypes="0" containsString="0" containsNumber="1" containsInteger="1" minValue="7" maxValue="52"/>
    </cacheField>
    <cacheField name="geboren" numFmtId="0">
      <sharedItems containsString="0" containsBlank="1" containsNumber="1" containsInteger="1" minValue="2063" maxValue="2205"/>
    </cacheField>
    <cacheField name="Nation" numFmtId="0">
      <sharedItems containsBlank="1"/>
    </cacheField>
    <cacheField name="Spiele" numFmtId="0">
      <sharedItems containsSemiMixedTypes="0" containsString="0" containsNumber="1" containsInteger="1" minValue="16" maxValue="225"/>
    </cacheField>
    <cacheField name="Tore" numFmtId="0">
      <sharedItems containsSemiMixedTypes="0" containsString="0" containsNumber="1" containsInteger="1" minValue="0" maxValue="140" count="46">
        <n v="73"/>
        <n v="36"/>
        <n v="26"/>
        <n v="102"/>
        <n v="80"/>
        <n v="11"/>
        <n v="65"/>
        <n v="19"/>
        <n v="0"/>
        <n v="10"/>
        <n v="15"/>
        <n v="20"/>
        <n v="14"/>
        <n v="17"/>
        <n v="40"/>
        <n v="12"/>
        <n v="82"/>
        <n v="28"/>
        <n v="48"/>
        <n v="4"/>
        <n v="111"/>
        <n v="8"/>
        <n v="2"/>
        <n v="52"/>
        <n v="9"/>
        <n v="29"/>
        <n v="134"/>
        <n v="32"/>
        <n v="49"/>
        <n v="33"/>
        <n v="140"/>
        <n v="7"/>
        <n v="41"/>
        <n v="24"/>
        <n v="27"/>
        <n v="74"/>
        <n v="6"/>
        <n v="16"/>
        <n v="30"/>
        <n v="18"/>
        <n v="31"/>
        <n v="60"/>
        <n v="25"/>
        <n v="67"/>
        <n v="70"/>
        <n v="112"/>
      </sharedItems>
    </cacheField>
    <cacheField name="T/S" numFmtId="2">
      <sharedItems containsSemiMixedTypes="0" containsString="0" containsNumber="1" minValue="0" maxValue="0.90322580645161288"/>
    </cacheField>
    <cacheField name="WM" numFmtId="0">
      <sharedItems containsSemiMixedTypes="0" containsString="0" containsNumber="1" containsInteger="1" minValue="0" maxValue="3"/>
    </cacheField>
    <cacheField name="EM" numFmtId="0">
      <sharedItems containsSemiMixedTypes="0" containsString="0" containsNumber="1" containsInteger="1" minValue="0" maxValue="4"/>
    </cacheField>
    <cacheField name="ME" numFmtId="0">
      <sharedItems containsSemiMixedTypes="0" containsString="0" containsNumber="1" containsInteger="1" minValue="5" maxValue="46"/>
    </cacheField>
    <cacheField name="PO" numFmtId="0">
      <sharedItems containsSemiMixedTypes="0" containsString="0" containsNumber="1" containsInteger="1" minValue="1" maxValue="15"/>
    </cacheField>
    <cacheField name="CL" numFmtId="0">
      <sharedItems containsSemiMixedTypes="0" containsString="0" containsNumber="1" containsInteger="1" minValue="3" maxValue="25"/>
    </cacheField>
    <cacheField name="T/J" numFmtId="2">
      <sharedItems containsSemiMixedTypes="0" containsString="0" containsNumber="1" minValue="0.70588235294117652" maxValue="2.125"/>
    </cacheField>
    <cacheField name="M" numFmtId="0">
      <sharedItems containsSemiMixedTypes="0" containsString="0" containsNumber="1" containsInteger="1" minValue="0" maxValue="7"/>
    </cacheField>
    <cacheField name="J" numFmtId="0">
      <sharedItems containsSemiMixedTypes="0" containsString="0" containsNumber="1" containsInteger="1" minValue="0" maxValue="4"/>
    </cacheField>
    <cacheField name="Tag" numFmtId="0">
      <sharedItems containsString="0" containsBlank="1" containsNumber="1" containsInteger="1" minValue="0" maxValue="403"/>
    </cacheField>
    <cacheField name="E/S" numFmtId="0">
      <sharedItems containsString="0" containsBlank="1" containsNumber="1" minValue="0" maxValue="0.36301369863013699"/>
    </cacheField>
    <cacheField name="Jahr" numFmtId="0">
      <sharedItems containsString="0" containsBlank="1" containsNumber="1" containsInteger="1" minValue="0" maxValue="42"/>
    </cacheField>
    <cacheField name="NAT" numFmtId="0">
      <sharedItems containsSemiMixedTypes="0" containsString="0" containsNumber="1" containsInteger="1" minValue="0" maxValue="25"/>
    </cacheField>
    <cacheField name="Titel/J" numFmtId="2">
      <sharedItems containsSemiMixedTypes="0" containsString="0" containsNumber="1" minValue="0" maxValue="1.3043478260869565"/>
    </cacheField>
    <cacheField name="EUR" numFmtId="0">
      <sharedItems containsSemiMixedTypes="0" containsString="0" containsNumber="1" containsInteger="1" minValue="0" maxValue="7"/>
    </cacheField>
    <cacheField name="TSK" numFmtId="0">
      <sharedItems containsSemiMixedTypes="0" containsString="0" containsNumber="1" containsInteger="1" minValue="0" maxValue="34"/>
    </cacheField>
    <cacheField name="S" numFmtId="0">
      <sharedItems containsSemiMixedTypes="0" containsString="0" containsNumber="1" containsInteger="1" minValue="198" maxValue="1596"/>
    </cacheField>
    <cacheField name="T" numFmtId="0">
      <sharedItems containsSemiMixedTypes="0" containsString="0" containsNumber="1" containsInteger="1" minValue="0" maxValue="902"/>
    </cacheField>
    <cacheField name="T/S2" numFmtId="2">
      <sharedItems containsSemiMixedTypes="0" containsString="0" containsNumber="1" minValue="0" maxValue="0.67808219178082196"/>
    </cacheField>
    <cacheField name="S2" numFmtId="0">
      <sharedItems containsSemiMixedTypes="0" containsString="0" containsNumber="1" containsInteger="1" minValue="19" maxValue="174"/>
    </cacheField>
    <cacheField name="T2" numFmtId="0">
      <sharedItems containsSemiMixedTypes="0" containsString="0" containsNumber="1" containsInteger="1" minValue="0" maxValue="130"/>
    </cacheField>
    <cacheField name="T/S3" numFmtId="2">
      <sharedItems containsSemiMixedTypes="0" containsString="0" containsNumber="1" minValue="0" maxValue="0.7975460122699386"/>
    </cacheField>
    <cacheField name="S3" numFmtId="0">
      <sharedItems containsSemiMixedTypes="0" containsString="0" containsNumber="1" containsInteger="1" minValue="91" maxValue="824"/>
    </cacheField>
    <cacheField name="T3" numFmtId="0">
      <sharedItems containsSemiMixedTypes="0" containsString="0" containsNumber="1" containsInteger="1" minValue="0" maxValue="383"/>
    </cacheField>
    <cacheField name="T/S4" numFmtId="2">
      <sharedItems containsSemiMixedTypes="0" containsString="0" containsNumber="1" minValue="0" maxValue="0.62043795620437958"/>
    </cacheField>
    <cacheField name="gelb/rot" numFmtId="0">
      <sharedItems containsString="0" containsBlank="1" containsNumber="1" containsInteger="1" minValue="0" maxValue="7"/>
    </cacheField>
    <cacheField name="rot" numFmtId="0">
      <sharedItems containsString="0" containsBlank="1" containsNumber="1" containsInteger="1" minValue="0" maxValue="2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4">
  <r>
    <x v="0"/>
    <s v="Steffen"/>
    <s v="AC Mailand"/>
    <s v="ST"/>
    <n v="8"/>
    <m/>
    <s v="NOR"/>
    <n v="99"/>
    <x v="0"/>
    <n v="0.73737373737373735"/>
    <n v="0"/>
    <n v="0"/>
    <n v="8"/>
    <n v="2"/>
    <n v="3"/>
    <n v="1.625"/>
    <n v="0"/>
    <n v="0"/>
    <n v="42"/>
    <n v="0.16279069767441862"/>
    <n v="5"/>
    <n v="1"/>
    <n v="0.5"/>
    <n v="1"/>
    <n v="2"/>
    <n v="258"/>
    <n v="104"/>
    <n v="0.40310077519379844"/>
    <n v="57"/>
    <n v="29"/>
    <n v="0.50877192982456143"/>
    <n v="91"/>
    <n v="51"/>
    <n v="0.56043956043956045"/>
    <m/>
    <m/>
  </r>
  <r>
    <x v="1"/>
    <s v="Sebastian"/>
    <s v="AC Mailand"/>
    <s v="RM"/>
    <n v="7"/>
    <m/>
    <s v="GER"/>
    <n v="103"/>
    <x v="1"/>
    <n v="0.34951456310679613"/>
    <n v="0"/>
    <n v="0"/>
    <n v="8"/>
    <n v="2"/>
    <n v="3"/>
    <n v="1.8571428571428572"/>
    <n v="0"/>
    <n v="0"/>
    <n v="50"/>
    <n v="0.16077170418006431"/>
    <n v="6"/>
    <n v="0"/>
    <n v="0.2857142857142857"/>
    <n v="2"/>
    <n v="0"/>
    <n v="311"/>
    <n v="58"/>
    <n v="0.18649517684887459"/>
    <n v="46"/>
    <n v="26"/>
    <n v="0.56521739130434778"/>
    <n v="96"/>
    <n v="20"/>
    <n v="0.20833333333333334"/>
    <m/>
    <m/>
  </r>
  <r>
    <x v="2"/>
    <s v="Richard"/>
    <s v="AC Mailand"/>
    <s v="IV"/>
    <n v="12"/>
    <m/>
    <s v="IRL"/>
    <n v="135"/>
    <x v="2"/>
    <n v="0.19259259259259259"/>
    <n v="0"/>
    <n v="0"/>
    <n v="11"/>
    <n v="3"/>
    <n v="4"/>
    <n v="1.5"/>
    <n v="0"/>
    <n v="0"/>
    <n v="58"/>
    <n v="0.17791411042944785"/>
    <n v="6"/>
    <n v="0"/>
    <n v="0"/>
    <n v="0"/>
    <n v="0"/>
    <n v="326"/>
    <n v="25"/>
    <n v="7.6687116564417179E-2"/>
    <n v="59"/>
    <n v="4"/>
    <n v="6.7796610169491525E-2"/>
    <n v="124"/>
    <n v="8"/>
    <n v="6.4516129032258063E-2"/>
    <m/>
    <m/>
  </r>
  <r>
    <x v="3"/>
    <s v="Gianpiet."/>
    <s v="AC Mailand"/>
    <s v="ST"/>
    <n v="11"/>
    <m/>
    <s v="ITA"/>
    <n v="127"/>
    <x v="3"/>
    <n v="0.80314960629921262"/>
    <n v="0"/>
    <n v="1"/>
    <n v="10"/>
    <n v="3"/>
    <n v="4"/>
    <n v="1.5454545454545454"/>
    <n v="0"/>
    <n v="0"/>
    <n v="106"/>
    <n v="0.36301369863013699"/>
    <n v="10"/>
    <n v="6"/>
    <n v="1.1818181818181819"/>
    <n v="0"/>
    <n v="7"/>
    <n v="292"/>
    <n v="198"/>
    <n v="0.67808219178082196"/>
    <n v="79"/>
    <n v="50"/>
    <n v="0.63291139240506333"/>
    <n v="137"/>
    <n v="85"/>
    <n v="0.62043795620437958"/>
    <m/>
    <m/>
  </r>
  <r>
    <x v="4"/>
    <s v="Andri"/>
    <s v="Atletico Madrid"/>
    <s v="ST"/>
    <n v="9"/>
    <m/>
    <s v="UKR"/>
    <n v="114"/>
    <x v="4"/>
    <n v="0.70175438596491224"/>
    <n v="0"/>
    <n v="0"/>
    <n v="7"/>
    <n v="4"/>
    <n v="3"/>
    <n v="1.5555555555555556"/>
    <n v="0"/>
    <n v="0"/>
    <n v="44"/>
    <n v="0.13880126182965299"/>
    <n v="7"/>
    <n v="0"/>
    <n v="0.1111111111111111"/>
    <n v="0"/>
    <n v="1"/>
    <n v="317"/>
    <n v="121"/>
    <n v="0.38170347003154576"/>
    <n v="61"/>
    <n v="23"/>
    <n v="0.37704918032786883"/>
    <n v="101"/>
    <n v="28"/>
    <n v="0.27722772277227725"/>
    <m/>
    <m/>
  </r>
  <r>
    <x v="5"/>
    <s v="Michael"/>
    <s v="Atletico Madrid"/>
    <s v="LV"/>
    <n v="9"/>
    <m/>
    <s v="ENG"/>
    <n v="110"/>
    <x v="5"/>
    <n v="0.1"/>
    <n v="0"/>
    <n v="0"/>
    <n v="7"/>
    <n v="5"/>
    <n v="4"/>
    <n v="1.7777777777777777"/>
    <n v="0"/>
    <n v="0"/>
    <n v="63"/>
    <n v="0.17647058823529413"/>
    <n v="8"/>
    <n v="1"/>
    <n v="0.1111111111111111"/>
    <n v="0"/>
    <n v="0"/>
    <n v="357"/>
    <n v="73"/>
    <n v="0.20448179271708683"/>
    <n v="76"/>
    <n v="20"/>
    <n v="0.26315789473684209"/>
    <n v="119"/>
    <n v="26"/>
    <n v="0.21848739495798319"/>
    <m/>
    <m/>
  </r>
  <r>
    <x v="6"/>
    <s v="Klaudius"/>
    <s v="SpVgg Unterhaching"/>
    <s v="ST"/>
    <n v="28"/>
    <m/>
    <s v="GER"/>
    <n v="108"/>
    <x v="6"/>
    <n v="0.60185185185185186"/>
    <n v="1"/>
    <n v="1"/>
    <n v="22"/>
    <n v="4"/>
    <n v="15"/>
    <n v="1.4642857142857142"/>
    <n v="0"/>
    <n v="0"/>
    <n v="198"/>
    <n v="0.25950196592398428"/>
    <n v="18"/>
    <n v="4"/>
    <n v="0.4642857142857143"/>
    <n v="0"/>
    <n v="9"/>
    <n v="763"/>
    <n v="379"/>
    <n v="0.49672346002621232"/>
    <n v="59"/>
    <n v="25"/>
    <n v="0.42372881355932202"/>
    <n v="203"/>
    <n v="113"/>
    <n v="0.55665024630541871"/>
    <m/>
    <m/>
  </r>
  <r>
    <x v="7"/>
    <s v="Frank"/>
    <s v="SpVgg Unterhaching"/>
    <s v="RV"/>
    <n v="22"/>
    <m/>
    <s v="GER"/>
    <n v="76"/>
    <x v="7"/>
    <n v="0.25"/>
    <n v="1"/>
    <n v="1"/>
    <n v="18"/>
    <n v="4"/>
    <n v="12"/>
    <n v="1.5454545454545454"/>
    <n v="2"/>
    <n v="1"/>
    <n v="143"/>
    <n v="0.26579925650557623"/>
    <n v="14"/>
    <n v="2"/>
    <n v="9.0909090909090912E-2"/>
    <n v="0"/>
    <n v="0"/>
    <n v="538"/>
    <n v="141"/>
    <n v="0.26208178438661711"/>
    <n v="39"/>
    <n v="7"/>
    <n v="0.17948717948717949"/>
    <n v="158"/>
    <n v="45"/>
    <n v="0.2848101265822785"/>
    <m/>
    <m/>
  </r>
  <r>
    <x v="8"/>
    <s v="Marek"/>
    <s v="Bayer 04 Leverkusen"/>
    <s v="TW"/>
    <n v="22"/>
    <m/>
    <s v="GER"/>
    <n v="158"/>
    <x v="8"/>
    <n v="0"/>
    <n v="1"/>
    <n v="3"/>
    <n v="15"/>
    <n v="9"/>
    <n v="9"/>
    <n v="1.5"/>
    <n v="0"/>
    <n v="0"/>
    <n v="46"/>
    <n v="8.7954110898661564E-2"/>
    <n v="5"/>
    <n v="0"/>
    <n v="0"/>
    <n v="0"/>
    <n v="0"/>
    <n v="523"/>
    <n v="0"/>
    <n v="0"/>
    <n v="63"/>
    <n v="0"/>
    <n v="0"/>
    <n v="245"/>
    <n v="0"/>
    <n v="0"/>
    <m/>
    <m/>
  </r>
  <r>
    <x v="9"/>
    <s v="Péter"/>
    <s v="Bayer 04 Leverkusen"/>
    <s v="IV"/>
    <n v="19"/>
    <m/>
    <s v="GER"/>
    <n v="81"/>
    <x v="9"/>
    <n v="0.12345679012345678"/>
    <n v="0"/>
    <n v="1"/>
    <n v="17"/>
    <n v="9"/>
    <n v="10"/>
    <n v="1.8947368421052631"/>
    <n v="0"/>
    <n v="0"/>
    <n v="89"/>
    <n v="0.18976545842217485"/>
    <n v="7"/>
    <n v="0"/>
    <n v="0"/>
    <n v="0"/>
    <n v="0"/>
    <n v="469"/>
    <n v="26"/>
    <n v="5.5437100213219619E-2"/>
    <n v="59"/>
    <n v="3"/>
    <n v="5.0847457627118647E-2"/>
    <n v="230"/>
    <n v="15"/>
    <n v="6.5217391304347824E-2"/>
    <m/>
    <m/>
  </r>
  <r>
    <x v="10"/>
    <s v="Daniel"/>
    <s v="Bayer 04 Leverkusen"/>
    <s v="RM"/>
    <n v="27"/>
    <m/>
    <s v="MEX"/>
    <n v="60"/>
    <x v="10"/>
    <n v="0.25"/>
    <n v="0"/>
    <n v="0"/>
    <n v="21"/>
    <n v="12"/>
    <n v="14"/>
    <n v="1.7407407407407407"/>
    <n v="0"/>
    <n v="0"/>
    <n v="116"/>
    <n v="0.15549597855227881"/>
    <n v="13"/>
    <n v="1"/>
    <n v="0.1111111111111111"/>
    <n v="2"/>
    <n v="0"/>
    <n v="746"/>
    <n v="97"/>
    <n v="0.13002680965147453"/>
    <n v="90"/>
    <n v="15"/>
    <n v="0.16666666666666666"/>
    <n v="373"/>
    <n v="52"/>
    <n v="0.13941018766756033"/>
    <m/>
    <m/>
  </r>
  <r>
    <x v="11"/>
    <s v="Salom"/>
    <s v="Bayer 04 Leverkusen"/>
    <s v="RV"/>
    <n v="35"/>
    <m/>
    <s v="GER"/>
    <n v="100"/>
    <x v="11"/>
    <n v="0.2"/>
    <n v="0"/>
    <n v="3"/>
    <n v="30"/>
    <n v="11"/>
    <n v="17"/>
    <n v="1.6571428571428573"/>
    <n v="3"/>
    <n v="3"/>
    <n v="326"/>
    <n v="0.31898238747553814"/>
    <n v="31"/>
    <n v="8"/>
    <n v="0.22857142857142856"/>
    <n v="0"/>
    <n v="0"/>
    <n v="1022"/>
    <n v="283"/>
    <n v="0.27690802348336596"/>
    <n v="116"/>
    <n v="34"/>
    <n v="0.29310344827586204"/>
    <n v="423"/>
    <n v="153"/>
    <n v="0.36170212765957449"/>
    <m/>
    <m/>
  </r>
  <r>
    <x v="12"/>
    <s v="Thierno"/>
    <s v="Bayer 04 Leverkusen"/>
    <s v="LV"/>
    <n v="24"/>
    <m/>
    <s v="GER"/>
    <n v="178"/>
    <x v="12"/>
    <n v="7.8651685393258425E-2"/>
    <n v="1"/>
    <n v="3"/>
    <n v="20"/>
    <n v="12"/>
    <n v="13"/>
    <n v="1.875"/>
    <n v="2"/>
    <n v="2"/>
    <n v="141"/>
    <n v="0.19475138121546962"/>
    <n v="17"/>
    <n v="1"/>
    <n v="4.1666666666666664E-2"/>
    <n v="0"/>
    <n v="0"/>
    <n v="724"/>
    <n v="181"/>
    <n v="0.25"/>
    <n v="96"/>
    <n v="26"/>
    <n v="0.27083333333333331"/>
    <n v="374"/>
    <n v="108"/>
    <n v="0.28877005347593582"/>
    <m/>
    <m/>
  </r>
  <r>
    <x v="13"/>
    <s v="Olafur"/>
    <s v="Bayer 04 Leverkusen"/>
    <s v="DM"/>
    <n v="21"/>
    <m/>
    <s v="GER"/>
    <n v="120"/>
    <x v="13"/>
    <n v="0.14166666666666666"/>
    <n v="0"/>
    <n v="0"/>
    <n v="19"/>
    <n v="12"/>
    <n v="13"/>
    <n v="2.0952380952380953"/>
    <n v="0"/>
    <n v="0"/>
    <n v="0"/>
    <n v="0"/>
    <n v="0"/>
    <n v="0"/>
    <n v="4.7619047619047616E-2"/>
    <n v="1"/>
    <n v="0"/>
    <n v="596"/>
    <n v="91"/>
    <n v="0.15268456375838926"/>
    <n v="83"/>
    <n v="25"/>
    <n v="0.30120481927710846"/>
    <n v="337"/>
    <n v="51"/>
    <n v="0.1513353115727003"/>
    <m/>
    <m/>
  </r>
  <r>
    <x v="14"/>
    <s v="Srdjan"/>
    <s v="Bayer 04 Leverkusen"/>
    <s v="OM"/>
    <n v="24"/>
    <m/>
    <s v="GER"/>
    <n v="174"/>
    <x v="14"/>
    <n v="0.22988505747126436"/>
    <n v="1"/>
    <n v="3"/>
    <n v="21"/>
    <n v="12"/>
    <n v="13"/>
    <n v="1.9166666666666667"/>
    <n v="0"/>
    <n v="0"/>
    <n v="134"/>
    <n v="0.1879382889200561"/>
    <n v="16"/>
    <n v="2"/>
    <n v="0.16666666666666666"/>
    <n v="2"/>
    <n v="0"/>
    <n v="713"/>
    <n v="163"/>
    <n v="0.22861150070126227"/>
    <n v="92"/>
    <n v="25"/>
    <n v="0.27173913043478259"/>
    <n v="377"/>
    <n v="82"/>
    <n v="0.21750663129973474"/>
    <m/>
    <m/>
  </r>
  <r>
    <x v="15"/>
    <s v="Jose"/>
    <s v="Bayer 04 Leverkusen"/>
    <s v="IV"/>
    <n v="16"/>
    <m/>
    <s v="GER"/>
    <n v="145"/>
    <x v="15"/>
    <n v="8.2758620689655171E-2"/>
    <n v="0"/>
    <n v="2"/>
    <n v="15"/>
    <n v="8"/>
    <n v="11"/>
    <n v="2.125"/>
    <n v="0"/>
    <n v="0"/>
    <n v="89"/>
    <n v="0.19222462203023757"/>
    <n v="11"/>
    <n v="0"/>
    <n v="0"/>
    <n v="0"/>
    <n v="0"/>
    <n v="463"/>
    <n v="27"/>
    <n v="5.8315334773218146E-2"/>
    <n v="67"/>
    <n v="3"/>
    <n v="4.4776119402985072E-2"/>
    <n v="235"/>
    <n v="22"/>
    <n v="9.3617021276595741E-2"/>
    <m/>
    <m/>
  </r>
  <r>
    <x v="16"/>
    <s v="Morten"/>
    <s v="Bayer 04 Leverkusen"/>
    <s v="ST"/>
    <n v="30"/>
    <m/>
    <s v="GER"/>
    <n v="120"/>
    <x v="16"/>
    <n v="0.68333333333333335"/>
    <n v="1"/>
    <n v="2"/>
    <n v="25"/>
    <n v="12"/>
    <n v="16"/>
    <n v="1.7666666666666666"/>
    <n v="3"/>
    <n v="1"/>
    <n v="235"/>
    <n v="0.28177458033573144"/>
    <n v="21"/>
    <n v="11"/>
    <n v="0.8666666666666667"/>
    <n v="2"/>
    <n v="13"/>
    <n v="834"/>
    <n v="454"/>
    <n v="0.54436450839328532"/>
    <n v="104"/>
    <n v="60"/>
    <n v="0.57692307692307687"/>
    <n v="434"/>
    <n v="201"/>
    <n v="0.46313364055299538"/>
    <m/>
    <m/>
  </r>
  <r>
    <x v="17"/>
    <s v="Luigi"/>
    <s v="Bayer 04 Leverkusen"/>
    <s v="LM"/>
    <n v="17"/>
    <m/>
    <s v="GER"/>
    <n v="148"/>
    <x v="17"/>
    <n v="0.1891891891891892"/>
    <n v="2"/>
    <n v="3"/>
    <n v="5"/>
    <n v="2"/>
    <n v="5"/>
    <n v="0.70588235294117652"/>
    <n v="0"/>
    <n v="0"/>
    <n v="42"/>
    <n v="0.10966057441253264"/>
    <n v="1"/>
    <n v="0"/>
    <n v="0.23529411764705882"/>
    <n v="4"/>
    <n v="0"/>
    <n v="383"/>
    <n v="71"/>
    <n v="0.18537859007832899"/>
    <n v="33"/>
    <n v="7"/>
    <n v="0.21212121212121213"/>
    <n v="119"/>
    <n v="22"/>
    <n v="0.18487394957983194"/>
    <m/>
    <m/>
  </r>
  <r>
    <x v="18"/>
    <s v="Andon"/>
    <s v="Bayer 04 Leverkusen"/>
    <s v="TW"/>
    <n v="23"/>
    <m/>
    <s v="GER"/>
    <n v="169"/>
    <x v="8"/>
    <n v="0"/>
    <n v="2"/>
    <n v="4"/>
    <n v="17"/>
    <n v="6"/>
    <n v="11"/>
    <n v="1.4782608695652173"/>
    <n v="0"/>
    <n v="0"/>
    <n v="58"/>
    <n v="0.12803532008830021"/>
    <n v="4"/>
    <n v="0"/>
    <n v="4.3478260869565216E-2"/>
    <n v="1"/>
    <n v="0"/>
    <n v="453"/>
    <n v="0"/>
    <n v="0"/>
    <n v="64"/>
    <n v="0"/>
    <n v="0"/>
    <n v="242"/>
    <n v="0"/>
    <n v="0"/>
    <m/>
    <m/>
  </r>
  <r>
    <x v="19"/>
    <s v="Joseba"/>
    <s v="Bayer 04 Leverkusen"/>
    <s v="ST"/>
    <n v="22"/>
    <m/>
    <s v="ESP"/>
    <n v="86"/>
    <x v="18"/>
    <n v="0.55813953488372092"/>
    <n v="0"/>
    <n v="0"/>
    <n v="13"/>
    <n v="6"/>
    <n v="5"/>
    <n v="1.0909090909090908"/>
    <n v="4"/>
    <n v="3"/>
    <n v="149"/>
    <n v="0.21285714285714286"/>
    <n v="15"/>
    <n v="7"/>
    <n v="0.77272727272727271"/>
    <n v="0"/>
    <n v="10"/>
    <n v="700"/>
    <n v="330"/>
    <n v="0.47142857142857142"/>
    <n v="128"/>
    <n v="79"/>
    <n v="0.6171875"/>
    <n v="220"/>
    <n v="115"/>
    <n v="0.52272727272727271"/>
    <m/>
    <m/>
  </r>
  <r>
    <x v="20"/>
    <s v="Johannes"/>
    <s v="Bayer 04 Leverkusen"/>
    <s v="IV"/>
    <n v="17"/>
    <n v="2069"/>
    <s v="GER"/>
    <n v="85"/>
    <x v="19"/>
    <n v="4.7058823529411764E-2"/>
    <n v="2"/>
    <n v="1"/>
    <n v="12"/>
    <n v="1"/>
    <n v="9"/>
    <n v="1.2941176470588236"/>
    <n v="0"/>
    <n v="0"/>
    <n v="58"/>
    <n v="0.17261904761904762"/>
    <n v="4"/>
    <n v="1"/>
    <n v="5.8823529411764705E-2"/>
    <n v="0"/>
    <n v="0"/>
    <n v="336"/>
    <n v="21"/>
    <n v="6.25E-2"/>
    <n v="31"/>
    <n v="1"/>
    <n v="3.2258064516129031E-2"/>
    <n v="166"/>
    <n v="18"/>
    <n v="0.10843373493975904"/>
    <n v="6"/>
    <n v="2"/>
  </r>
  <r>
    <x v="21"/>
    <s v="Ludwig"/>
    <s v="Bayer 04 Leverkusen"/>
    <s v="ST"/>
    <n v="22"/>
    <n v="2066"/>
    <s v="GER"/>
    <n v="147"/>
    <x v="20"/>
    <n v="0.75510204081632648"/>
    <n v="2"/>
    <n v="1"/>
    <n v="17"/>
    <n v="3"/>
    <n v="11"/>
    <n v="1.4090909090909092"/>
    <n v="2"/>
    <n v="1"/>
    <n v="141"/>
    <n v="0.24394463667820068"/>
    <n v="13"/>
    <n v="7"/>
    <n v="0.77272727272727271"/>
    <n v="0"/>
    <n v="10"/>
    <n v="578"/>
    <n v="276"/>
    <n v="0.47750865051903113"/>
    <n v="61"/>
    <n v="31"/>
    <n v="0.50819672131147542"/>
    <n v="231"/>
    <n v="117"/>
    <n v="0.50649350649350644"/>
    <m/>
    <m/>
  </r>
  <r>
    <x v="22"/>
    <s v="Richard"/>
    <s v="Bayer 04 Leverkusen"/>
    <s v="IV"/>
    <n v="22"/>
    <n v="2067"/>
    <s v="GER"/>
    <n v="113"/>
    <x v="21"/>
    <n v="7.0796460176991149E-2"/>
    <n v="2"/>
    <n v="1"/>
    <n v="16"/>
    <n v="3"/>
    <n v="11"/>
    <n v="1.3636363636363635"/>
    <n v="0"/>
    <n v="0"/>
    <n v="79"/>
    <n v="0.15895372233400401"/>
    <n v="6"/>
    <n v="0"/>
    <n v="0"/>
    <n v="0"/>
    <n v="0"/>
    <n v="497"/>
    <n v="29"/>
    <n v="5.8350100603621731E-2"/>
    <n v="60"/>
    <n v="3"/>
    <n v="0.05"/>
    <n v="228"/>
    <n v="23"/>
    <n v="0.10087719298245613"/>
    <m/>
    <m/>
  </r>
  <r>
    <x v="23"/>
    <s v="Walter"/>
    <s v="Bayer 04 Leverkusen"/>
    <s v="LV"/>
    <n v="15"/>
    <m/>
    <s v="GER"/>
    <n v="112"/>
    <x v="9"/>
    <n v="8.9285714285714288E-2"/>
    <n v="1"/>
    <n v="1"/>
    <n v="11"/>
    <n v="1"/>
    <n v="5"/>
    <n v="1.1333333333333333"/>
    <n v="2"/>
    <n v="1"/>
    <n v="71"/>
    <n v="0.17839195979899497"/>
    <n v="8"/>
    <n v="0"/>
    <n v="0"/>
    <n v="0"/>
    <n v="0"/>
    <n v="398"/>
    <n v="76"/>
    <n v="0.19095477386934673"/>
    <n v="37"/>
    <n v="6"/>
    <n v="0.16216216216216217"/>
    <n v="144"/>
    <n v="34"/>
    <n v="0.2361111111111111"/>
    <m/>
    <m/>
  </r>
  <r>
    <x v="24"/>
    <s v="Riccardo"/>
    <s v="Bayer 04 Leverkusen"/>
    <s v="RV"/>
    <n v="19"/>
    <m/>
    <s v="CAM"/>
    <n v="16"/>
    <x v="22"/>
    <n v="0.125"/>
    <n v="0"/>
    <n v="0"/>
    <n v="17"/>
    <n v="3"/>
    <n v="10"/>
    <n v="1.5789473684210527"/>
    <n v="0"/>
    <n v="0"/>
    <n v="125"/>
    <n v="0.25933609958506226"/>
    <n v="14"/>
    <n v="3"/>
    <n v="0.15789473684210525"/>
    <n v="0"/>
    <n v="0"/>
    <n v="482"/>
    <n v="130"/>
    <n v="0.26970954356846472"/>
    <n v="51"/>
    <n v="19"/>
    <n v="0.37254901960784315"/>
    <n v="193"/>
    <n v="43"/>
    <n v="0.22279792746113988"/>
    <m/>
    <m/>
  </r>
  <r>
    <x v="25"/>
    <s v="Ian"/>
    <s v="Bayer 04 Leverkusen"/>
    <s v="OM"/>
    <n v="36"/>
    <n v="2063"/>
    <s v="CH"/>
    <n v="169"/>
    <x v="23"/>
    <n v="0.30769230769230771"/>
    <n v="1"/>
    <n v="0"/>
    <n v="28"/>
    <n v="8"/>
    <n v="20"/>
    <n v="1.5555555555555556"/>
    <n v="0"/>
    <n v="0"/>
    <n v="185"/>
    <n v="0.21637426900584794"/>
    <n v="21"/>
    <n v="3"/>
    <n v="0.1388888888888889"/>
    <n v="1"/>
    <n v="1"/>
    <n v="855"/>
    <n v="210"/>
    <n v="0.24561403508771928"/>
    <n v="94"/>
    <n v="28"/>
    <n v="0.2978723404255319"/>
    <n v="426"/>
    <n v="100"/>
    <n v="0.23474178403755869"/>
    <n v="4"/>
    <n v="13"/>
  </r>
  <r>
    <x v="26"/>
    <s v="Laszlo"/>
    <s v="Bayer 04 Leverkusen"/>
    <s v="DM"/>
    <n v="35"/>
    <n v="2063"/>
    <s v="GER"/>
    <n v="79"/>
    <x v="13"/>
    <n v="0.21518987341772153"/>
    <n v="1"/>
    <n v="0"/>
    <n v="26"/>
    <n v="8"/>
    <n v="19"/>
    <n v="1.5142857142857142"/>
    <n v="0"/>
    <n v="0"/>
    <n v="1"/>
    <n v="1.1363636363636363E-3"/>
    <n v="0"/>
    <n v="0"/>
    <n v="2.8571428571428571E-2"/>
    <n v="1"/>
    <n v="0"/>
    <n v="880"/>
    <n v="136"/>
    <n v="0.15454545454545454"/>
    <n v="97"/>
    <n v="10"/>
    <n v="0.10309278350515463"/>
    <n v="428"/>
    <n v="69"/>
    <n v="0.16121495327102803"/>
    <n v="6"/>
    <n v="4"/>
  </r>
  <r>
    <x v="27"/>
    <s v="Oleh"/>
    <s v="Bayer 04 Leverkusen"/>
    <s v="TW"/>
    <n v="24"/>
    <n v="2080"/>
    <s v="GER"/>
    <n v="142"/>
    <x v="8"/>
    <n v="0"/>
    <n v="3"/>
    <n v="2"/>
    <n v="17"/>
    <n v="6"/>
    <n v="10"/>
    <n v="1.375"/>
    <n v="0"/>
    <n v="0"/>
    <n v="66"/>
    <n v="9.7488921713441659E-2"/>
    <n v="4"/>
    <n v="0"/>
    <n v="0"/>
    <n v="0"/>
    <n v="0"/>
    <n v="677"/>
    <n v="1"/>
    <n v="1.4771048744460858E-3"/>
    <n v="74"/>
    <n v="0"/>
    <n v="0"/>
    <n v="333"/>
    <n v="0"/>
    <n v="0"/>
    <n v="1"/>
    <n v="22"/>
  </r>
  <r>
    <x v="28"/>
    <s v="Dimitri"/>
    <s v="Bayer 04 Leverkusen"/>
    <s v="IV"/>
    <n v="23"/>
    <n v="2083"/>
    <s v="GER"/>
    <n v="83"/>
    <x v="24"/>
    <n v="0.10843373493975904"/>
    <n v="0"/>
    <n v="1"/>
    <n v="17"/>
    <n v="6"/>
    <n v="10"/>
    <n v="1.4347826086956521"/>
    <n v="0"/>
    <n v="0"/>
    <n v="122"/>
    <n v="0.19003115264797507"/>
    <n v="14"/>
    <n v="1"/>
    <n v="4.3478260869565216E-2"/>
    <n v="0"/>
    <n v="0"/>
    <n v="642"/>
    <n v="48"/>
    <n v="7.476635514018691E-2"/>
    <n v="78"/>
    <n v="8"/>
    <n v="0.10256410256410256"/>
    <n v="327"/>
    <n v="18"/>
    <n v="5.5045871559633031E-2"/>
    <n v="5"/>
    <n v="5"/>
  </r>
  <r>
    <x v="29"/>
    <s v="Dorjee"/>
    <s v="Bayer 04 Leverkusen"/>
    <s v="LM"/>
    <n v="17"/>
    <m/>
    <s v="GER"/>
    <n v="129"/>
    <x v="25"/>
    <n v="0.22480620155038761"/>
    <n v="2"/>
    <n v="2"/>
    <n v="11"/>
    <n v="5"/>
    <n v="5"/>
    <n v="1.2352941176470589"/>
    <n v="0"/>
    <n v="0"/>
    <n v="57"/>
    <n v="0.15281501340482573"/>
    <n v="6"/>
    <n v="1"/>
    <n v="0.11764705882352941"/>
    <n v="1"/>
    <n v="0"/>
    <n v="373"/>
    <n v="46"/>
    <n v="0.12332439678284182"/>
    <n v="39"/>
    <n v="8"/>
    <n v="0.20512820512820512"/>
    <n v="158"/>
    <n v="20"/>
    <n v="0.12658227848101267"/>
    <n v="4"/>
    <n v="3"/>
  </r>
  <r>
    <x v="30"/>
    <s v="Pascal"/>
    <s v="Bayer 04 Leverkusen"/>
    <s v="ST"/>
    <n v="37"/>
    <n v="2078"/>
    <s v="GER"/>
    <n v="183"/>
    <x v="26"/>
    <n v="0.73224043715846998"/>
    <n v="1"/>
    <n v="1"/>
    <n v="32"/>
    <n v="11"/>
    <n v="17"/>
    <n v="1.6216216216216217"/>
    <n v="0"/>
    <n v="1"/>
    <n v="303"/>
    <n v="0.27371273712737126"/>
    <n v="31"/>
    <n v="13"/>
    <n v="0.94594594594594594"/>
    <n v="4"/>
    <n v="18"/>
    <n v="1107"/>
    <n v="558"/>
    <n v="0.50406504065040647"/>
    <n v="135"/>
    <n v="83"/>
    <n v="0.61481481481481481"/>
    <n v="511"/>
    <n v="234"/>
    <n v="0.45792563600782776"/>
    <n v="0"/>
    <n v="9"/>
  </r>
  <r>
    <x v="31"/>
    <s v="Miguel"/>
    <s v="Bayer 04 Leverkusen"/>
    <s v="OM"/>
    <n v="11"/>
    <n v="2114"/>
    <s v="GER"/>
    <n v="93"/>
    <x v="27"/>
    <n v="0.34408602150537637"/>
    <n v="1"/>
    <n v="1"/>
    <n v="9"/>
    <n v="6"/>
    <n v="6"/>
    <n v="1.9090909090909092"/>
    <n v="0"/>
    <n v="0"/>
    <n v="45"/>
    <n v="0.17509727626459143"/>
    <n v="6"/>
    <n v="0"/>
    <n v="0.18181818181818182"/>
    <n v="2"/>
    <n v="0"/>
    <n v="257"/>
    <n v="36"/>
    <n v="0.14007782101167315"/>
    <n v="43"/>
    <n v="7"/>
    <n v="0.16279069767441862"/>
    <n v="127"/>
    <n v="10"/>
    <n v="7.874015748031496E-2"/>
    <n v="0"/>
    <n v="0"/>
  </r>
  <r>
    <x v="32"/>
    <s v="Peter"/>
    <s v="Bayer 04 Leverkusen"/>
    <s v="RM"/>
    <n v="25"/>
    <n v="2101"/>
    <s v="CH"/>
    <n v="182"/>
    <x v="28"/>
    <n v="0.26923076923076922"/>
    <n v="0"/>
    <n v="0"/>
    <n v="21"/>
    <n v="10"/>
    <n v="11"/>
    <n v="1.68"/>
    <n v="0"/>
    <n v="0"/>
    <n v="110"/>
    <n v="0.17915309446254071"/>
    <n v="13"/>
    <n v="0"/>
    <n v="0"/>
    <n v="0"/>
    <n v="0"/>
    <n v="614"/>
    <n v="88"/>
    <n v="0.14332247557003258"/>
    <n v="86"/>
    <n v="14"/>
    <n v="0.16279069767441862"/>
    <n v="317"/>
    <n v="38"/>
    <n v="0.11987381703470032"/>
    <n v="3"/>
    <n v="5"/>
  </r>
  <r>
    <x v="33"/>
    <s v="Jakov"/>
    <s v="Bayer 04 Leverkusen"/>
    <s v="LV"/>
    <n v="24"/>
    <n v="2103"/>
    <s v="GER"/>
    <n v="133"/>
    <x v="9"/>
    <n v="7.5187969924812026E-2"/>
    <n v="1"/>
    <n v="1"/>
    <n v="23"/>
    <n v="11"/>
    <n v="12"/>
    <n v="1.9166666666666667"/>
    <n v="1"/>
    <n v="1"/>
    <n v="171"/>
    <n v="0.24854651162790697"/>
    <n v="16"/>
    <n v="5"/>
    <n v="0.25"/>
    <n v="0"/>
    <n v="1"/>
    <n v="688"/>
    <n v="162"/>
    <n v="0.23546511627906977"/>
    <n v="90"/>
    <n v="21"/>
    <n v="0.23333333333333334"/>
    <n v="358"/>
    <n v="59"/>
    <n v="0.16480446927374301"/>
    <n v="5"/>
    <n v="8"/>
  </r>
  <r>
    <x v="34"/>
    <s v="Jörg"/>
    <s v="Bayer 04 Leverkusen"/>
    <s v="IV"/>
    <n v="18"/>
    <n v="2111"/>
    <s v="GER"/>
    <n v="144"/>
    <x v="15"/>
    <n v="8.3333333333333329E-2"/>
    <n v="1"/>
    <n v="2"/>
    <n v="16"/>
    <n v="8"/>
    <n v="10"/>
    <n v="1.8888888888888888"/>
    <n v="0"/>
    <n v="0"/>
    <n v="64"/>
    <n v="0.1807909604519774"/>
    <n v="6"/>
    <n v="0"/>
    <n v="0"/>
    <n v="0"/>
    <n v="0"/>
    <n v="354"/>
    <n v="17"/>
    <n v="4.8022598870056499E-2"/>
    <n v="58"/>
    <n v="4"/>
    <n v="6.8965517241379309E-2"/>
    <n v="173"/>
    <n v="12"/>
    <n v="6.9364161849710976E-2"/>
    <n v="1"/>
    <n v="5"/>
  </r>
  <r>
    <x v="35"/>
    <s v="Giorgos"/>
    <s v="Bayer 04 Leverkusen"/>
    <s v="RV"/>
    <n v="27"/>
    <n v="2101"/>
    <s v="GER"/>
    <n v="82"/>
    <x v="24"/>
    <n v="0.10975609756097561"/>
    <n v="1"/>
    <n v="0"/>
    <n v="25"/>
    <n v="11"/>
    <n v="13"/>
    <n v="1.8148148148148149"/>
    <n v="1"/>
    <n v="1"/>
    <n v="152"/>
    <n v="0.22385861561119294"/>
    <n v="16"/>
    <n v="1"/>
    <n v="7.407407407407407E-2"/>
    <n v="1"/>
    <n v="0"/>
    <n v="679"/>
    <n v="167"/>
    <n v="0.24594992636229748"/>
    <n v="95"/>
    <n v="25"/>
    <n v="0.26315789473684209"/>
    <n v="366"/>
    <n v="63"/>
    <n v="0.1721311475409836"/>
    <n v="4"/>
    <n v="10"/>
  </r>
  <r>
    <x v="36"/>
    <s v="Klaus"/>
    <s v="Bayer 04 Leverkusen"/>
    <s v="DM"/>
    <n v="32"/>
    <n v="2098"/>
    <s v="GER"/>
    <n v="157"/>
    <x v="29"/>
    <n v="0.21019108280254778"/>
    <n v="3"/>
    <n v="3"/>
    <n v="27"/>
    <n v="14"/>
    <n v="14"/>
    <n v="1.71875"/>
    <n v="0"/>
    <n v="0"/>
    <n v="0"/>
    <n v="0"/>
    <n v="0"/>
    <n v="0"/>
    <n v="9.375E-2"/>
    <n v="3"/>
    <n v="0"/>
    <n v="926"/>
    <n v="186"/>
    <n v="0.20086393088552915"/>
    <n v="127"/>
    <n v="21"/>
    <n v="0.16535433070866143"/>
    <n v="467"/>
    <n v="75"/>
    <n v="0.16059957173447537"/>
    <n v="6"/>
    <n v="6"/>
  </r>
  <r>
    <x v="37"/>
    <s v="Damian"/>
    <s v="Bayer 04 Leverkusen"/>
    <s v="IV"/>
    <n v="25"/>
    <n v="2104"/>
    <s v="SPA"/>
    <n v="185"/>
    <x v="10"/>
    <n v="8.1081081081081086E-2"/>
    <n v="0"/>
    <n v="1"/>
    <n v="23"/>
    <n v="11"/>
    <n v="12"/>
    <n v="1.84"/>
    <n v="0"/>
    <n v="0"/>
    <n v="129"/>
    <n v="0.19785276073619631"/>
    <n v="12"/>
    <n v="0"/>
    <n v="0"/>
    <n v="0"/>
    <n v="0"/>
    <n v="652"/>
    <n v="35"/>
    <n v="5.3680981595092027E-2"/>
    <n v="90"/>
    <n v="7"/>
    <n v="7.7777777777777779E-2"/>
    <n v="337"/>
    <n v="26"/>
    <n v="7.71513353115727E-2"/>
    <n v="1"/>
    <n v="10"/>
  </r>
  <r>
    <x v="38"/>
    <s v="Fernando"/>
    <s v="Bayer 04 Leverkusen"/>
    <s v="ST"/>
    <n v="30"/>
    <n v="2105"/>
    <s v="GER"/>
    <n v="155"/>
    <x v="30"/>
    <n v="0.90322580645161288"/>
    <n v="2"/>
    <n v="1"/>
    <n v="23"/>
    <n v="12"/>
    <n v="12"/>
    <n v="1.5666666666666667"/>
    <n v="2"/>
    <n v="2"/>
    <n v="261"/>
    <n v="0.31636363636363635"/>
    <n v="25"/>
    <n v="16"/>
    <n v="1.2666666666666666"/>
    <n v="2"/>
    <n v="20"/>
    <n v="825"/>
    <n v="526"/>
    <n v="0.63757575757575757"/>
    <n v="108"/>
    <n v="79"/>
    <n v="0.73148148148148151"/>
    <n v="438"/>
    <n v="267"/>
    <n v="0.6095890410958904"/>
    <n v="2"/>
    <n v="6"/>
  </r>
  <r>
    <x v="39"/>
    <s v="Dennis"/>
    <s v="Bayer 04 Leverkusen"/>
    <s v="TW"/>
    <n v="31"/>
    <n v="2104"/>
    <s v="GER"/>
    <n v="202"/>
    <x v="8"/>
    <n v="0"/>
    <n v="3"/>
    <n v="2"/>
    <n v="24"/>
    <n v="13"/>
    <n v="13"/>
    <n v="1.6129032258064515"/>
    <n v="0"/>
    <n v="0"/>
    <n v="126"/>
    <n v="0.16600790513833993"/>
    <n v="16"/>
    <n v="0"/>
    <n v="9.6774193548387094E-2"/>
    <n v="3"/>
    <n v="0"/>
    <n v="759"/>
    <n v="5"/>
    <n v="6.587615283267457E-3"/>
    <n v="111"/>
    <n v="1"/>
    <n v="9.0090090090090089E-3"/>
    <n v="303"/>
    <n v="2"/>
    <n v="6.6006600660066007E-3"/>
    <n v="0"/>
    <n v="8"/>
  </r>
  <r>
    <x v="40"/>
    <s v="Johnny"/>
    <s v="Bayer 04 Leverkusen"/>
    <s v="IV"/>
    <n v="24"/>
    <n v="2127"/>
    <s v="GER"/>
    <n v="120"/>
    <x v="31"/>
    <n v="5.8333333333333334E-2"/>
    <n v="1"/>
    <n v="1"/>
    <n v="19"/>
    <n v="6"/>
    <n v="10"/>
    <n v="1.4583333333333333"/>
    <n v="0"/>
    <n v="0"/>
    <n v="99"/>
    <n v="0.16045380875202594"/>
    <n v="8"/>
    <n v="1"/>
    <n v="4.1666666666666664E-2"/>
    <n v="0"/>
    <n v="0"/>
    <n v="617"/>
    <n v="33"/>
    <n v="5.3484602917341979E-2"/>
    <n v="67"/>
    <n v="7"/>
    <n v="0.1044776119402985"/>
    <n v="324"/>
    <n v="17"/>
    <n v="5.2469135802469133E-2"/>
    <n v="4"/>
    <n v="7"/>
  </r>
  <r>
    <x v="41"/>
    <s v="Brynjar"/>
    <s v="Bayer 04 Leverkusen"/>
    <s v="RV"/>
    <n v="24"/>
    <n v="2127"/>
    <s v="GER"/>
    <n v="88"/>
    <x v="5"/>
    <n v="0.125"/>
    <n v="2"/>
    <n v="0"/>
    <n v="16"/>
    <n v="4"/>
    <n v="9"/>
    <n v="1.2083333333333333"/>
    <n v="0"/>
    <n v="0"/>
    <n v="138"/>
    <n v="0.23958333333333334"/>
    <n v="14"/>
    <n v="4"/>
    <n v="0.16666666666666666"/>
    <n v="0"/>
    <n v="0"/>
    <n v="576"/>
    <n v="120"/>
    <n v="0.20833333333333334"/>
    <n v="58"/>
    <n v="15"/>
    <n v="0.25862068965517243"/>
    <n v="314"/>
    <n v="66"/>
    <n v="0.21019108280254778"/>
    <n v="4"/>
    <n v="7"/>
  </r>
  <r>
    <x v="42"/>
    <s v="Colin"/>
    <s v="Bayer 04 Leverkusen"/>
    <s v="LM"/>
    <n v="14"/>
    <n v="2139"/>
    <s v="GER"/>
    <n v="70"/>
    <x v="9"/>
    <n v="0.14285714285714285"/>
    <n v="1"/>
    <n v="0"/>
    <n v="11"/>
    <n v="3"/>
    <n v="9"/>
    <n v="1.6428571428571428"/>
    <n v="0"/>
    <n v="0"/>
    <n v="60"/>
    <n v="0.17964071856287425"/>
    <n v="6"/>
    <n v="1"/>
    <n v="7.1428571428571425E-2"/>
    <n v="0"/>
    <n v="0"/>
    <n v="334"/>
    <n v="33"/>
    <n v="9.880239520958084E-2"/>
    <n v="27"/>
    <n v="6"/>
    <n v="0.22222222222222221"/>
    <n v="160"/>
    <n v="17"/>
    <n v="0.10625"/>
    <n v="1"/>
    <n v="2"/>
  </r>
  <r>
    <x v="43"/>
    <s v="Richard"/>
    <s v="Bayer 04 Leverkusen"/>
    <s v="OM"/>
    <n v="33"/>
    <n v="2124"/>
    <s v="GER"/>
    <n v="143"/>
    <x v="32"/>
    <n v="0.28671328671328672"/>
    <n v="2"/>
    <n v="2"/>
    <n v="25"/>
    <n v="8"/>
    <n v="16"/>
    <n v="1.4848484848484849"/>
    <n v="0"/>
    <n v="0"/>
    <n v="128"/>
    <n v="0.17367706919945725"/>
    <n v="11"/>
    <n v="2"/>
    <n v="0.12121212121212122"/>
    <n v="1"/>
    <n v="1"/>
    <n v="737"/>
    <n v="177"/>
    <n v="0.24016282225237448"/>
    <n v="82"/>
    <n v="15"/>
    <n v="0.18292682926829268"/>
    <n v="387"/>
    <n v="88"/>
    <n v="0.22739018087855298"/>
    <n v="3"/>
    <n v="8"/>
  </r>
  <r>
    <x v="44"/>
    <s v="Christian"/>
    <s v="Bayer 04 Leverkusen"/>
    <s v="RV"/>
    <n v="22"/>
    <n v="2135"/>
    <s v="GER"/>
    <n v="125"/>
    <x v="15"/>
    <n v="9.6000000000000002E-2"/>
    <n v="2"/>
    <n v="1"/>
    <n v="18"/>
    <n v="6"/>
    <n v="12"/>
    <n v="1.6363636363636365"/>
    <n v="1"/>
    <n v="2"/>
    <n v="95"/>
    <n v="0.20299145299145299"/>
    <n v="11"/>
    <n v="0"/>
    <n v="0"/>
    <n v="0"/>
    <n v="0"/>
    <n v="468"/>
    <n v="106"/>
    <n v="0.2264957264957265"/>
    <n v="55"/>
    <n v="14"/>
    <n v="0.25454545454545452"/>
    <n v="223"/>
    <n v="43"/>
    <n v="0.19282511210762332"/>
    <n v="6"/>
    <n v="5"/>
  </r>
  <r>
    <x v="45"/>
    <s v="Ivan"/>
    <s v="Bayer 04 Leverkusen"/>
    <s v="LV"/>
    <n v="20"/>
    <n v="2143"/>
    <s v="GER"/>
    <n v="120"/>
    <x v="10"/>
    <n v="0.125"/>
    <n v="1"/>
    <n v="2"/>
    <n v="16"/>
    <n v="3"/>
    <n v="11"/>
    <n v="1.5"/>
    <n v="0"/>
    <n v="0"/>
    <n v="142"/>
    <n v="0.25539568345323743"/>
    <n v="18"/>
    <n v="0"/>
    <n v="0"/>
    <n v="0"/>
    <n v="0"/>
    <n v="556"/>
    <n v="147"/>
    <n v="0.26438848920863312"/>
    <n v="55"/>
    <n v="20"/>
    <n v="0.36363636363636365"/>
    <n v="310"/>
    <n v="81"/>
    <n v="0.26129032258064516"/>
    <n v="7"/>
    <n v="6"/>
  </r>
  <r>
    <x v="46"/>
    <s v="Martijn"/>
    <s v="Bayer 04 Leverkusen"/>
    <s v="RM"/>
    <n v="20"/>
    <n v="2145"/>
    <s v="GER"/>
    <n v="99"/>
    <x v="33"/>
    <n v="0.24242424242424243"/>
    <n v="1"/>
    <n v="0"/>
    <n v="17"/>
    <n v="6"/>
    <n v="10"/>
    <n v="1.65"/>
    <n v="0"/>
    <n v="0"/>
    <n v="96"/>
    <n v="0.20338983050847459"/>
    <n v="11"/>
    <n v="0"/>
    <n v="0"/>
    <n v="0"/>
    <n v="0"/>
    <n v="472"/>
    <n v="76"/>
    <n v="0.16101694915254236"/>
    <n v="57"/>
    <n v="4"/>
    <n v="7.0175438596491224E-2"/>
    <n v="221"/>
    <n v="30"/>
    <n v="0.13574660633484162"/>
    <n v="1"/>
    <n v="7"/>
  </r>
  <r>
    <x v="47"/>
    <s v="Shay"/>
    <s v="Bayer 04 Leverkusen"/>
    <s v="LM"/>
    <n v="14"/>
    <n v="2155"/>
    <s v="ROM"/>
    <n v="97"/>
    <x v="34"/>
    <n v="0.27835051546391754"/>
    <n v="1"/>
    <n v="1"/>
    <n v="12"/>
    <n v="5"/>
    <n v="5"/>
    <n v="1.5714285714285714"/>
    <n v="0"/>
    <n v="0"/>
    <n v="57"/>
    <n v="0.1875"/>
    <n v="8"/>
    <n v="0"/>
    <n v="7.1428571428571425E-2"/>
    <n v="1"/>
    <n v="0"/>
    <n v="304"/>
    <n v="33"/>
    <n v="0.10855263157894737"/>
    <n v="48"/>
    <n v="6"/>
    <n v="0.125"/>
    <n v="152"/>
    <n v="17"/>
    <n v="0.1118421052631579"/>
    <n v="0"/>
    <n v="3"/>
  </r>
  <r>
    <x v="8"/>
    <s v="Marek"/>
    <s v="Bayer 04 Leverkusen"/>
    <s v="ST"/>
    <n v="14"/>
    <n v="2157"/>
    <s v="GER"/>
    <n v="109"/>
    <x v="35"/>
    <n v="0.67889908256880738"/>
    <n v="1"/>
    <n v="1"/>
    <n v="13"/>
    <n v="6"/>
    <n v="7"/>
    <n v="1.8571428571428572"/>
    <n v="0"/>
    <n v="0"/>
    <n v="60"/>
    <n v="0.18518518518518517"/>
    <n v="5"/>
    <n v="0"/>
    <n v="0"/>
    <n v="0"/>
    <n v="0"/>
    <n v="324"/>
    <n v="87"/>
    <n v="0.26851851851851855"/>
    <n v="52"/>
    <n v="18"/>
    <n v="0.34615384615384615"/>
    <n v="150"/>
    <n v="49"/>
    <n v="0.32666666666666666"/>
    <n v="0"/>
    <n v="4"/>
  </r>
  <r>
    <x v="48"/>
    <s v="Ivano"/>
    <s v="Bayer 04 Leverkusen"/>
    <s v="TW"/>
    <n v="26"/>
    <n v="2145"/>
    <s v="GER"/>
    <n v="110"/>
    <x v="8"/>
    <n v="0"/>
    <n v="0"/>
    <n v="3"/>
    <n v="24"/>
    <n v="9"/>
    <n v="15"/>
    <n v="1.8461538461538463"/>
    <n v="0"/>
    <n v="0"/>
    <n v="68"/>
    <n v="0.11764705882352941"/>
    <n v="4"/>
    <n v="0"/>
    <n v="0"/>
    <n v="0"/>
    <n v="0"/>
    <n v="578"/>
    <n v="0"/>
    <n v="0"/>
    <n v="71"/>
    <n v="0"/>
    <n v="0"/>
    <n v="323"/>
    <n v="3"/>
    <n v="9.2879256965944269E-3"/>
    <n v="0"/>
    <n v="20"/>
  </r>
  <r>
    <x v="49"/>
    <s v="Enrico"/>
    <s v="Bayer 04 Leverkusen"/>
    <s v="IV"/>
    <n v="15"/>
    <n v="2158"/>
    <s v="ROM"/>
    <n v="98"/>
    <x v="36"/>
    <n v="6.1224489795918366E-2"/>
    <n v="1"/>
    <n v="1"/>
    <n v="13"/>
    <n v="5"/>
    <n v="8"/>
    <n v="1.7333333333333334"/>
    <n v="0"/>
    <n v="0"/>
    <n v="63"/>
    <n v="0.19626168224299065"/>
    <n v="8"/>
    <n v="1"/>
    <n v="6.6666666666666666E-2"/>
    <n v="0"/>
    <n v="0"/>
    <n v="321"/>
    <n v="30"/>
    <n v="9.3457943925233641E-2"/>
    <n v="47"/>
    <n v="2"/>
    <n v="4.2553191489361701E-2"/>
    <n v="157"/>
    <n v="20"/>
    <n v="0.12738853503184713"/>
    <n v="2"/>
    <n v="2"/>
  </r>
  <r>
    <x v="50"/>
    <s v="Matthias"/>
    <s v="Bayer 04 Leverkusen"/>
    <s v="RV"/>
    <n v="10"/>
    <n v="2162"/>
    <s v="ROM"/>
    <n v="75"/>
    <x v="10"/>
    <n v="0.2"/>
    <n v="1"/>
    <n v="1"/>
    <n v="9"/>
    <n v="4"/>
    <n v="6"/>
    <n v="1.9"/>
    <n v="0"/>
    <n v="0"/>
    <n v="54"/>
    <n v="0.27272727272727271"/>
    <n v="6"/>
    <n v="1"/>
    <n v="0.1"/>
    <n v="0"/>
    <n v="0"/>
    <n v="198"/>
    <n v="53"/>
    <n v="0.26767676767676768"/>
    <n v="30"/>
    <n v="12"/>
    <n v="0.4"/>
    <n v="98"/>
    <n v="24"/>
    <n v="0.24489795918367346"/>
    <n v="3"/>
    <n v="1"/>
  </r>
  <r>
    <x v="51"/>
    <s v="Christian"/>
    <s v="Bayer 04 Leverkusen"/>
    <s v="RM"/>
    <n v="12"/>
    <n v="2161"/>
    <s v="ROM"/>
    <n v="91"/>
    <x v="37"/>
    <n v="0.17582417582417584"/>
    <n v="1"/>
    <n v="1"/>
    <n v="11"/>
    <n v="4"/>
    <n v="8"/>
    <n v="1.9166666666666667"/>
    <n v="0"/>
    <n v="0"/>
    <n v="63"/>
    <n v="0.2179930795847751"/>
    <n v="9"/>
    <n v="0"/>
    <n v="0"/>
    <n v="0"/>
    <n v="0"/>
    <n v="289"/>
    <n v="50"/>
    <n v="0.17301038062283736"/>
    <n v="42"/>
    <n v="7"/>
    <n v="0.16666666666666666"/>
    <n v="152"/>
    <n v="17"/>
    <n v="0.1118421052631579"/>
    <n v="2"/>
    <n v="1"/>
  </r>
  <r>
    <x v="52"/>
    <s v="Christian"/>
    <s v="Bayer 04 Leverkusen"/>
    <s v="TW"/>
    <n v="19"/>
    <n v="2129"/>
    <m/>
    <n v="225"/>
    <x v="8"/>
    <n v="0"/>
    <n v="0"/>
    <n v="0"/>
    <n v="15"/>
    <n v="4"/>
    <n v="7"/>
    <n v="1.368421052631579"/>
    <n v="0"/>
    <n v="0"/>
    <n v="56"/>
    <n v="0.11814345991561181"/>
    <n v="5"/>
    <n v="0"/>
    <n v="5.2631578947368418E-2"/>
    <n v="1"/>
    <n v="0"/>
    <n v="474"/>
    <n v="0"/>
    <n v="0"/>
    <n v="44"/>
    <n v="0"/>
    <n v="0"/>
    <n v="219"/>
    <n v="0"/>
    <n v="0"/>
    <n v="0"/>
    <n v="10"/>
  </r>
  <r>
    <x v="53"/>
    <s v="Per Magne"/>
    <s v="Bayer 04 Leverkusen"/>
    <s v="RM"/>
    <n v="27"/>
    <n v="2127"/>
    <m/>
    <n v="127"/>
    <x v="38"/>
    <n v="0.23622047244094488"/>
    <n v="2"/>
    <n v="1"/>
    <n v="18"/>
    <n v="8"/>
    <n v="10"/>
    <n v="1.3333333333333333"/>
    <n v="0"/>
    <n v="0"/>
    <n v="82"/>
    <n v="0.15185185185185185"/>
    <n v="7"/>
    <n v="1"/>
    <n v="7.407407407407407E-2"/>
    <n v="1"/>
    <n v="0"/>
    <n v="540"/>
    <n v="69"/>
    <n v="0.12777777777777777"/>
    <n v="61"/>
    <n v="9"/>
    <n v="0.14754098360655737"/>
    <n v="241"/>
    <n v="48"/>
    <n v="0.19917012448132779"/>
    <n v="0"/>
    <n v="5"/>
  </r>
  <r>
    <x v="54"/>
    <s v="Holger"/>
    <s v="B04/Aachen"/>
    <s v="RV"/>
    <n v="16"/>
    <n v="2165"/>
    <s v="GER"/>
    <n v="49"/>
    <x v="39"/>
    <n v="0.36734693877551022"/>
    <n v="1"/>
    <n v="1"/>
    <n v="9"/>
    <n v="1"/>
    <n v="5"/>
    <n v="0.9375"/>
    <n v="0"/>
    <n v="0"/>
    <n v="89"/>
    <n v="0.29180327868852457"/>
    <n v="8"/>
    <n v="1"/>
    <n v="6.25E-2"/>
    <n v="0"/>
    <n v="0"/>
    <n v="305"/>
    <n v="79"/>
    <n v="0.25901639344262295"/>
    <n v="37"/>
    <n v="9"/>
    <n v="0.24324324324324326"/>
    <n v="159"/>
    <n v="36"/>
    <n v="0.22641509433962265"/>
    <n v="5"/>
    <n v="1"/>
  </r>
  <r>
    <x v="55"/>
    <s v="Vatalijus"/>
    <s v="Bayer 04 Leverkusen"/>
    <s v="DM"/>
    <n v="52"/>
    <n v="2129"/>
    <s v="GER"/>
    <n v="128"/>
    <x v="40"/>
    <n v="0.2421875"/>
    <n v="0"/>
    <n v="2"/>
    <n v="46"/>
    <n v="15"/>
    <n v="25"/>
    <n v="1.6538461538461537"/>
    <n v="0"/>
    <n v="0"/>
    <n v="0"/>
    <n v="0"/>
    <n v="0"/>
    <n v="0"/>
    <n v="0.13461538461538461"/>
    <n v="7"/>
    <n v="0"/>
    <n v="1596"/>
    <n v="237"/>
    <n v="0.14849624060150377"/>
    <n v="174"/>
    <n v="31"/>
    <n v="0.17816091954022989"/>
    <n v="824"/>
    <n v="100"/>
    <n v="0.12135922330097088"/>
    <n v="6"/>
    <n v="19"/>
  </r>
  <r>
    <x v="56"/>
    <s v="Robert"/>
    <s v="Bayer 04 Leverkusen"/>
    <s v="OM"/>
    <n v="33"/>
    <n v="2148"/>
    <s v="GER"/>
    <n v="172"/>
    <x v="41"/>
    <n v="0.34883720930232559"/>
    <n v="1"/>
    <n v="3"/>
    <n v="31"/>
    <n v="10"/>
    <n v="18"/>
    <n v="1.7878787878787878"/>
    <n v="0"/>
    <n v="0"/>
    <n v="326"/>
    <n v="0.33539094650205764"/>
    <n v="28"/>
    <n v="4"/>
    <n v="0.33333333333333331"/>
    <n v="7"/>
    <n v="0"/>
    <n v="972"/>
    <n v="258"/>
    <n v="0.26543209876543211"/>
    <n v="118"/>
    <n v="37"/>
    <n v="0.3135593220338983"/>
    <n v="597"/>
    <n v="138"/>
    <n v="0.23115577889447236"/>
    <n v="7"/>
    <n v="15"/>
  </r>
  <r>
    <x v="57"/>
    <s v="Neil"/>
    <s v="Bayer 04 Leverkusen"/>
    <s v="IV"/>
    <n v="11"/>
    <n v="2175"/>
    <s v="GER"/>
    <n v="66"/>
    <x v="19"/>
    <n v="6.0606060606060608E-2"/>
    <n v="0"/>
    <n v="2"/>
    <n v="8"/>
    <n v="2"/>
    <n v="6"/>
    <n v="1.4545454545454546"/>
    <n v="1"/>
    <n v="1"/>
    <n v="41"/>
    <n v="0.20707070707070707"/>
    <n v="3"/>
    <n v="0"/>
    <n v="0"/>
    <n v="0"/>
    <n v="0"/>
    <n v="198"/>
    <n v="15"/>
    <n v="7.575757575757576E-2"/>
    <n v="32"/>
    <n v="2"/>
    <n v="6.25E-2"/>
    <n v="104"/>
    <n v="6"/>
    <n v="5.7692307692307696E-2"/>
    <n v="1"/>
    <n v="0"/>
  </r>
  <r>
    <x v="58"/>
    <s v="Georgios"/>
    <s v="Bayer 04 Leverkusen"/>
    <s v="LV"/>
    <n v="23"/>
    <n v="2166"/>
    <s v="GER"/>
    <n v="107"/>
    <x v="29"/>
    <n v="0.30841121495327101"/>
    <n v="2"/>
    <n v="2"/>
    <n v="18"/>
    <n v="5"/>
    <n v="15"/>
    <n v="1.6521739130434783"/>
    <n v="1"/>
    <n v="1"/>
    <n v="118"/>
    <n v="0.18819776714513556"/>
    <n v="12"/>
    <n v="1"/>
    <n v="4.3478260869565216E-2"/>
    <n v="0"/>
    <n v="0"/>
    <n v="627"/>
    <n v="157"/>
    <n v="0.25039872408293462"/>
    <n v="76"/>
    <n v="19"/>
    <n v="0.25"/>
    <n v="245"/>
    <n v="83"/>
    <n v="0.33877551020408164"/>
    <n v="6"/>
    <n v="8"/>
  </r>
  <r>
    <x v="59"/>
    <s v="Rafael"/>
    <s v="Bayer 04 Leverkusen"/>
    <s v="OM"/>
    <n v="13"/>
    <n v="2175"/>
    <s v="GER"/>
    <n v="74"/>
    <x v="37"/>
    <n v="0.21621621621621623"/>
    <n v="0"/>
    <n v="2"/>
    <n v="10"/>
    <n v="3"/>
    <n v="9"/>
    <n v="1.6923076923076923"/>
    <n v="0"/>
    <n v="0"/>
    <n v="52"/>
    <n v="0.21138211382113822"/>
    <n v="5"/>
    <n v="0"/>
    <n v="7.6923076923076927E-2"/>
    <n v="1"/>
    <n v="0"/>
    <n v="246"/>
    <n v="71"/>
    <n v="0.2886178861788618"/>
    <n v="27"/>
    <n v="7"/>
    <n v="0.25925925925925924"/>
    <n v="116"/>
    <n v="31"/>
    <n v="0.26724137931034481"/>
    <n v="2"/>
    <n v="2"/>
  </r>
  <r>
    <x v="60"/>
    <s v="Ólafur H."/>
    <s v="Bayer 04 Leverkusen"/>
    <s v="RM"/>
    <n v="12"/>
    <n v="2177"/>
    <s v="GER"/>
    <n v="79"/>
    <x v="11"/>
    <n v="0.25316455696202533"/>
    <n v="0"/>
    <n v="2"/>
    <n v="11"/>
    <n v="2"/>
    <n v="9"/>
    <n v="1.8333333333333333"/>
    <n v="0"/>
    <n v="0"/>
    <n v="45"/>
    <n v="0.18595041322314049"/>
    <n v="8"/>
    <n v="0"/>
    <n v="8.3333333333333329E-2"/>
    <n v="1"/>
    <n v="0"/>
    <n v="242"/>
    <n v="26"/>
    <n v="0.10743801652892562"/>
    <n v="30"/>
    <n v="1"/>
    <n v="3.3333333333333333E-2"/>
    <n v="125"/>
    <n v="17"/>
    <n v="0.13600000000000001"/>
    <n v="3"/>
    <n v="2"/>
  </r>
  <r>
    <x v="61"/>
    <s v="Denis"/>
    <s v="Bayer 04 Leverkusen"/>
    <s v="DM"/>
    <n v="12"/>
    <n v="2176"/>
    <s v="GER"/>
    <n v="72"/>
    <x v="37"/>
    <n v="0.22222222222222221"/>
    <n v="0"/>
    <n v="2"/>
    <n v="9"/>
    <n v="2"/>
    <n v="8"/>
    <n v="1.5833333333333333"/>
    <n v="0"/>
    <n v="0"/>
    <n v="0"/>
    <n v="0"/>
    <n v="0"/>
    <n v="0"/>
    <n v="0.16666666666666666"/>
    <n v="2"/>
    <n v="0"/>
    <n v="285"/>
    <n v="53"/>
    <n v="0.18596491228070175"/>
    <n v="28"/>
    <n v="6"/>
    <n v="0.21428571428571427"/>
    <n v="125"/>
    <n v="18"/>
    <n v="0.14399999999999999"/>
    <n v="1"/>
    <n v="0"/>
  </r>
  <r>
    <x v="62"/>
    <s v="Nicolas"/>
    <s v="Bayer 04 Leverkusen"/>
    <s v="RV"/>
    <n v="11"/>
    <n v="2178"/>
    <s v="GER"/>
    <n v="41"/>
    <x v="31"/>
    <n v="0.17073170731707318"/>
    <n v="0"/>
    <n v="1"/>
    <n v="10"/>
    <n v="2"/>
    <n v="9"/>
    <n v="1.9090909090909092"/>
    <n v="0"/>
    <n v="0"/>
    <n v="55"/>
    <n v="0.26442307692307693"/>
    <n v="4"/>
    <n v="1"/>
    <n v="9.0909090909090912E-2"/>
    <n v="0"/>
    <n v="0"/>
    <n v="208"/>
    <n v="53"/>
    <n v="0.25480769230769229"/>
    <n v="20"/>
    <n v="4"/>
    <n v="0.2"/>
    <n v="107"/>
    <n v="35"/>
    <n v="0.32710280373831774"/>
    <n v="0"/>
    <n v="3"/>
  </r>
  <r>
    <x v="63"/>
    <s v="Ivo Rui"/>
    <s v="Bayer 04 Leverkusen"/>
    <s v="ST"/>
    <n v="11"/>
    <n v="2178"/>
    <s v="GER"/>
    <n v="46"/>
    <x v="42"/>
    <n v="0.54347826086956519"/>
    <n v="0"/>
    <n v="1"/>
    <n v="11"/>
    <n v="2"/>
    <n v="9"/>
    <n v="2"/>
    <n v="0"/>
    <n v="0"/>
    <n v="32"/>
    <n v="0.15686274509803921"/>
    <n v="4"/>
    <n v="1"/>
    <n v="0.18181818181818182"/>
    <n v="0"/>
    <n v="1"/>
    <n v="204"/>
    <n v="76"/>
    <n v="0.37254901960784315"/>
    <n v="19"/>
    <n v="7"/>
    <n v="0.36842105263157893"/>
    <n v="105"/>
    <n v="35"/>
    <n v="0.33333333333333331"/>
    <n v="0"/>
    <n v="0"/>
  </r>
  <r>
    <x v="64"/>
    <s v="Ferdinand"/>
    <s v="Bayer 04 Leverkusen"/>
    <s v="IV"/>
    <n v="14"/>
    <n v="2153"/>
    <s v="GER"/>
    <n v="106"/>
    <x v="24"/>
    <n v="8.4905660377358486E-2"/>
    <n v="1"/>
    <n v="1"/>
    <n v="12"/>
    <n v="6"/>
    <n v="7"/>
    <n v="1.7857142857142858"/>
    <n v="0"/>
    <n v="0"/>
    <n v="60"/>
    <n v="0.21660649819494585"/>
    <n v="5"/>
    <n v="1"/>
    <n v="7.1428571428571425E-2"/>
    <n v="0"/>
    <n v="0"/>
    <n v="277"/>
    <n v="21"/>
    <n v="7.5812274368231042E-2"/>
    <n v="36"/>
    <n v="2"/>
    <n v="5.5555555555555552E-2"/>
    <n v="141"/>
    <n v="14"/>
    <n v="9.9290780141843976E-2"/>
    <n v="4"/>
    <n v="1"/>
  </r>
  <r>
    <x v="65"/>
    <s v="Jörg"/>
    <s v="Bayer 04 Leverkusen"/>
    <s v="LM"/>
    <n v="17"/>
    <n v="2174"/>
    <s v="GER"/>
    <n v="57"/>
    <x v="9"/>
    <n v="0.17543859649122806"/>
    <n v="0"/>
    <n v="1"/>
    <n v="12"/>
    <n v="2"/>
    <n v="9"/>
    <n v="1.3529411764705883"/>
    <n v="0"/>
    <n v="0"/>
    <n v="82"/>
    <n v="0.20812182741116753"/>
    <n v="10"/>
    <n v="0"/>
    <n v="0"/>
    <n v="0"/>
    <n v="0"/>
    <n v="394"/>
    <n v="46"/>
    <n v="0.116751269035533"/>
    <n v="42"/>
    <n v="3"/>
    <n v="7.1428571428571425E-2"/>
    <n v="192"/>
    <n v="32"/>
    <n v="0.16666666666666666"/>
    <n v="1"/>
    <n v="4"/>
  </r>
  <r>
    <x v="66"/>
    <s v="Neil"/>
    <s v="B04/Aachen/VFB"/>
    <s v="ST"/>
    <n v="20"/>
    <n v="2171"/>
    <s v="GER"/>
    <n v="118"/>
    <x v="43"/>
    <n v="0.56779661016949157"/>
    <n v="1"/>
    <n v="2"/>
    <n v="18"/>
    <n v="2"/>
    <n v="11"/>
    <n v="1.55"/>
    <n v="3"/>
    <n v="2"/>
    <n v="136"/>
    <n v="0.24416517055655296"/>
    <n v="11"/>
    <n v="4"/>
    <n v="0.65"/>
    <n v="0"/>
    <n v="9"/>
    <n v="557"/>
    <n v="273"/>
    <n v="0.49012567324955114"/>
    <n v="71"/>
    <n v="36"/>
    <n v="0.50704225352112675"/>
    <n v="251"/>
    <n v="128"/>
    <n v="0.50996015936254979"/>
    <n v="2"/>
    <n v="3"/>
  </r>
  <r>
    <x v="67"/>
    <s v="Abd"/>
    <s v="Bayer 04 Leverkusen"/>
    <s v="RV"/>
    <n v="13"/>
    <n v="2153"/>
    <s v="GER"/>
    <n v="92"/>
    <x v="12"/>
    <n v="0.15217391304347827"/>
    <n v="1"/>
    <n v="2"/>
    <n v="11"/>
    <n v="5"/>
    <n v="6"/>
    <n v="1.6923076923076923"/>
    <n v="0"/>
    <n v="0"/>
    <n v="69"/>
    <n v="0.22402597402597402"/>
    <n v="8"/>
    <n v="0"/>
    <n v="0"/>
    <n v="0"/>
    <n v="0"/>
    <n v="308"/>
    <n v="77"/>
    <n v="0.25"/>
    <n v="34"/>
    <n v="6"/>
    <n v="0.17647058823529413"/>
    <n v="156"/>
    <n v="50"/>
    <n v="0.32051282051282054"/>
    <n v="2"/>
    <n v="5"/>
  </r>
  <r>
    <x v="68"/>
    <s v="David"/>
    <s v="Mainz 05"/>
    <s v="ST"/>
    <n v="16"/>
    <n v="2205"/>
    <s v="GER"/>
    <n v="95"/>
    <x v="44"/>
    <n v="0.73684210526315785"/>
    <n v="2"/>
    <n v="0"/>
    <n v="9"/>
    <n v="2"/>
    <n v="7"/>
    <n v="1.125"/>
    <n v="0"/>
    <n v="0"/>
    <n v="58"/>
    <n v="0.19863013698630136"/>
    <n v="5"/>
    <n v="0"/>
    <n v="6.25E-2"/>
    <n v="0"/>
    <n v="1"/>
    <n v="292"/>
    <n v="79"/>
    <n v="0.27054794520547948"/>
    <n v="35"/>
    <n v="16"/>
    <n v="0.45714285714285713"/>
    <n v="149"/>
    <n v="59"/>
    <n v="0.39597315436241609"/>
    <n v="0"/>
    <n v="2"/>
  </r>
  <r>
    <x v="69"/>
    <s v="Pieter"/>
    <s v="Bayer 04 Leverkusen"/>
    <s v="ST"/>
    <n v="46"/>
    <n v="2135"/>
    <s v="GER"/>
    <n v="174"/>
    <x v="45"/>
    <n v="0.64367816091954022"/>
    <n v="2"/>
    <n v="3"/>
    <n v="43"/>
    <n v="14"/>
    <n v="25"/>
    <n v="1.7826086956521738"/>
    <n v="7"/>
    <n v="4"/>
    <n v="403"/>
    <n v="0.28930366116295764"/>
    <n v="42"/>
    <n v="25"/>
    <n v="1.3043478260869565"/>
    <n v="1"/>
    <n v="34"/>
    <n v="1393"/>
    <n v="902"/>
    <n v="0.64752333094041636"/>
    <n v="163"/>
    <n v="130"/>
    <n v="0.7975460122699386"/>
    <n v="748"/>
    <n v="383"/>
    <n v="0.51203208556149737"/>
    <n v="1"/>
    <n v="12"/>
  </r>
  <r>
    <x v="70"/>
    <s v="Silvestre"/>
    <s v="Bayer 04 Leverkusen"/>
    <s v="TW"/>
    <n v="25"/>
    <n v="2164"/>
    <s v="GER"/>
    <n v="136"/>
    <x v="8"/>
    <n v="0"/>
    <n v="2"/>
    <n v="2"/>
    <n v="14"/>
    <n v="6"/>
    <n v="11"/>
    <n v="1.24"/>
    <n v="0"/>
    <n v="0"/>
    <n v="55"/>
    <n v="0.12941176470588237"/>
    <n v="5"/>
    <n v="0"/>
    <n v="0.04"/>
    <n v="1"/>
    <n v="0"/>
    <n v="425"/>
    <n v="0"/>
    <n v="0"/>
    <n v="56"/>
    <n v="0"/>
    <n v="0"/>
    <n v="204"/>
    <n v="0"/>
    <n v="0"/>
    <n v="0"/>
    <n v="9"/>
  </r>
  <r>
    <x v="71"/>
    <s v="Manuel"/>
    <s v="Bayer 04 Leverkusen"/>
    <s v="DM"/>
    <n v="15"/>
    <n v="2198"/>
    <s v="ECU"/>
    <n v="46"/>
    <x v="24"/>
    <n v="0.19565217391304349"/>
    <n v="0"/>
    <n v="0"/>
    <n v="10"/>
    <n v="2"/>
    <n v="9"/>
    <n v="1.4"/>
    <n v="0"/>
    <n v="0"/>
    <n v="0"/>
    <n v="0"/>
    <n v="0"/>
    <n v="0"/>
    <n v="0.13333333333333333"/>
    <n v="2"/>
    <n v="0"/>
    <n v="400"/>
    <n v="64"/>
    <n v="0.16"/>
    <n v="43"/>
    <n v="7"/>
    <n v="0.16279069767441862"/>
    <n v="191"/>
    <n v="38"/>
    <n v="0.19895287958115182"/>
    <n v="2"/>
    <n v="2"/>
  </r>
  <r>
    <x v="72"/>
    <s v="Michel"/>
    <s v="Bayer 04 Leverkusen"/>
    <s v="OM"/>
    <n v="18"/>
    <n v="2199"/>
    <s v="GER"/>
    <n v="142"/>
    <x v="29"/>
    <n v="0.23239436619718309"/>
    <n v="1"/>
    <n v="1"/>
    <n v="11"/>
    <n v="3"/>
    <n v="10"/>
    <n v="1.3333333333333333"/>
    <n v="0"/>
    <n v="0"/>
    <m/>
    <m/>
    <m/>
    <n v="2"/>
    <n v="0.27777777777777779"/>
    <n v="1"/>
    <n v="2"/>
    <n v="448"/>
    <n v="139"/>
    <n v="0.31026785714285715"/>
    <n v="48"/>
    <n v="16"/>
    <n v="0.33333333333333331"/>
    <n v="202"/>
    <n v="66"/>
    <n v="0.32673267326732675"/>
    <n v="1"/>
    <n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Werte" updatedVersion="4" minRefreshableVersion="3" useAutoFormatting="1" itemPrintTitles="1" createdVersion="4" indent="0" outline="1" outlineData="1" multipleFieldFilters="0">
  <location ref="A3:C77" firstHeaderRow="0" firstDataRow="1" firstDataCol="1"/>
  <pivotFields count="36">
    <pivotField axis="axisRow" showAll="0" sortType="descending" defaultSubtotal="0">
      <items count="73">
        <item x="50"/>
        <item x="63"/>
        <item x="31"/>
        <item x="62"/>
        <item x="6"/>
        <item x="35"/>
        <item x="64"/>
        <item x="48"/>
        <item x="30"/>
        <item x="70"/>
        <item x="38"/>
        <item x="28"/>
        <item x="45"/>
        <item x="37"/>
        <item x="41"/>
        <item x="9"/>
        <item x="47"/>
        <item x="40"/>
        <item x="8"/>
        <item x="13"/>
        <item x="39"/>
        <item x="25"/>
        <item x="54"/>
        <item x="16"/>
        <item x="57"/>
        <item x="49"/>
        <item x="26"/>
        <item x="29"/>
        <item x="3"/>
        <item x="52"/>
        <item x="34"/>
        <item x="61"/>
        <item x="20"/>
        <item x="32"/>
        <item x="24"/>
        <item x="66"/>
        <item x="14"/>
        <item x="68"/>
        <item x="21"/>
        <item x="2"/>
        <item x="23"/>
        <item x="11"/>
        <item x="69"/>
        <item x="46"/>
        <item x="51"/>
        <item x="15"/>
        <item x="19"/>
        <item x="0"/>
        <item x="1"/>
        <item x="7"/>
        <item x="36"/>
        <item x="58"/>
        <item x="65"/>
        <item x="60"/>
        <item x="33"/>
        <item x="67"/>
        <item x="59"/>
        <item x="42"/>
        <item x="12"/>
        <item x="17"/>
        <item x="71"/>
        <item x="56"/>
        <item x="10"/>
        <item x="4"/>
        <item x="18"/>
        <item x="22"/>
        <item x="55"/>
        <item x="5"/>
        <item x="27"/>
        <item x="53"/>
        <item x="72"/>
        <item x="43"/>
        <item x="44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showAll="0"/>
    <pivotField dataField="1" showAll="0">
      <items count="47">
        <item x="8"/>
        <item x="22"/>
        <item x="19"/>
        <item x="36"/>
        <item x="31"/>
        <item x="21"/>
        <item x="24"/>
        <item x="9"/>
        <item x="5"/>
        <item x="15"/>
        <item x="12"/>
        <item x="10"/>
        <item x="37"/>
        <item x="13"/>
        <item x="39"/>
        <item x="7"/>
        <item x="11"/>
        <item x="33"/>
        <item x="42"/>
        <item x="2"/>
        <item x="34"/>
        <item x="17"/>
        <item x="25"/>
        <item x="38"/>
        <item x="40"/>
        <item x="27"/>
        <item x="29"/>
        <item x="1"/>
        <item x="14"/>
        <item x="32"/>
        <item x="18"/>
        <item x="28"/>
        <item x="23"/>
        <item x="41"/>
        <item x="6"/>
        <item x="43"/>
        <item x="44"/>
        <item x="0"/>
        <item x="35"/>
        <item x="4"/>
        <item x="16"/>
        <item x="3"/>
        <item x="20"/>
        <item x="45"/>
        <item x="26"/>
        <item x="30"/>
        <item t="default"/>
      </items>
    </pivotField>
    <pivotField dataField="1" numFmtId="2" showAll="0"/>
    <pivotField showAll="0"/>
    <pivotField showAll="0"/>
    <pivotField showAll="0"/>
    <pivotField showAll="0"/>
    <pivotField showAll="0"/>
    <pivotField numFmtId="2" showAll="0"/>
    <pivotField showAll="0"/>
    <pivotField showAll="0"/>
    <pivotField showAll="0"/>
    <pivotField showAll="0"/>
    <pivotField showAll="0"/>
    <pivotField showAll="0"/>
    <pivotField numFmtId="2" showAll="0"/>
    <pivotField showAll="0"/>
    <pivotField showAll="0"/>
    <pivotField showAll="0"/>
    <pivotField showAll="0"/>
    <pivotField numFmtId="2" showAll="0"/>
    <pivotField showAll="0"/>
    <pivotField showAll="0"/>
    <pivotField numFmtId="2" showAll="0"/>
    <pivotField showAll="0"/>
    <pivotField showAll="0"/>
    <pivotField numFmtId="2" showAll="0"/>
    <pivotField showAll="0"/>
    <pivotField showAll="0"/>
  </pivotFields>
  <rowFields count="1">
    <field x="0"/>
  </rowFields>
  <rowItems count="74">
    <i>
      <x v="10"/>
    </i>
    <i>
      <x v="8"/>
    </i>
    <i>
      <x v="42"/>
    </i>
    <i>
      <x v="38"/>
    </i>
    <i>
      <x v="28"/>
    </i>
    <i>
      <x v="23"/>
    </i>
    <i>
      <x v="63"/>
    </i>
    <i>
      <x v="18"/>
    </i>
    <i>
      <x v="47"/>
    </i>
    <i>
      <x v="37"/>
    </i>
    <i>
      <x v="35"/>
    </i>
    <i>
      <x v="4"/>
    </i>
    <i>
      <x v="61"/>
    </i>
    <i>
      <x v="21"/>
    </i>
    <i>
      <x v="33"/>
    </i>
    <i>
      <x v="46"/>
    </i>
    <i>
      <x v="71"/>
    </i>
    <i>
      <x v="36"/>
    </i>
    <i>
      <x v="48"/>
    </i>
    <i>
      <x v="70"/>
    </i>
    <i>
      <x v="51"/>
    </i>
    <i>
      <x v="50"/>
    </i>
    <i>
      <x v="2"/>
    </i>
    <i>
      <x v="66"/>
    </i>
    <i>
      <x v="69"/>
    </i>
    <i>
      <x v="27"/>
    </i>
    <i>
      <x v="59"/>
    </i>
    <i>
      <x v="16"/>
    </i>
    <i>
      <x v="39"/>
    </i>
    <i>
      <x v="1"/>
    </i>
    <i>
      <x v="43"/>
    </i>
    <i>
      <x v="41"/>
    </i>
    <i>
      <x v="53"/>
    </i>
    <i>
      <x v="49"/>
    </i>
    <i>
      <x v="22"/>
    </i>
    <i>
      <x v="19"/>
    </i>
    <i>
      <x v="26"/>
    </i>
    <i>
      <x v="44"/>
    </i>
    <i>
      <x v="31"/>
    </i>
    <i>
      <x v="56"/>
    </i>
    <i>
      <x v="12"/>
    </i>
    <i>
      <x/>
    </i>
    <i>
      <x v="13"/>
    </i>
    <i>
      <x v="62"/>
    </i>
    <i>
      <x v="58"/>
    </i>
    <i>
      <x v="55"/>
    </i>
    <i>
      <x v="30"/>
    </i>
    <i>
      <x v="72"/>
    </i>
    <i>
      <x v="45"/>
    </i>
    <i>
      <x v="67"/>
    </i>
    <i>
      <x v="14"/>
    </i>
    <i>
      <x v="15"/>
    </i>
    <i>
      <x v="57"/>
    </i>
    <i>
      <x v="52"/>
    </i>
    <i>
      <x v="40"/>
    </i>
    <i>
      <x v="54"/>
    </i>
    <i>
      <x v="11"/>
    </i>
    <i>
      <x v="5"/>
    </i>
    <i>
      <x v="6"/>
    </i>
    <i>
      <x v="60"/>
    </i>
    <i>
      <x v="65"/>
    </i>
    <i>
      <x v="17"/>
    </i>
    <i>
      <x v="3"/>
    </i>
    <i>
      <x v="25"/>
    </i>
    <i>
      <x v="24"/>
    </i>
    <i>
      <x v="32"/>
    </i>
    <i>
      <x v="34"/>
    </i>
    <i>
      <x v="29"/>
    </i>
    <i>
      <x v="9"/>
    </i>
    <i>
      <x v="7"/>
    </i>
    <i>
      <x v="20"/>
    </i>
    <i>
      <x v="68"/>
    </i>
    <i>
      <x v="64"/>
    </i>
    <i t="grand">
      <x/>
    </i>
  </rowItems>
  <colFields count="1">
    <field x="-2"/>
  </colFields>
  <colItems count="2">
    <i>
      <x/>
    </i>
    <i i="1">
      <x v="1"/>
    </i>
  </colItems>
  <dataFields count="2">
    <dataField name="Summe von T/S" fld="9" baseField="0" baseItem="0"/>
    <dataField name="Summe von Tore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77"/>
  <sheetViews>
    <sheetView workbookViewId="0">
      <selection activeCell="C4" sqref="C4"/>
    </sheetView>
  </sheetViews>
  <sheetFormatPr baseColWidth="10" defaultRowHeight="15" x14ac:dyDescent="0.25"/>
  <cols>
    <col min="1" max="1" width="22.42578125" bestFit="1" customWidth="1"/>
    <col min="2" max="2" width="14.7109375" bestFit="1" customWidth="1"/>
    <col min="3" max="3" width="15.85546875" bestFit="1" customWidth="1"/>
  </cols>
  <sheetData>
    <row r="3" spans="1:3" x14ac:dyDescent="0.25">
      <c r="A3" s="12" t="s">
        <v>207</v>
      </c>
      <c r="B3" t="s">
        <v>209</v>
      </c>
      <c r="C3" t="s">
        <v>210</v>
      </c>
    </row>
    <row r="4" spans="1:3" x14ac:dyDescent="0.25">
      <c r="A4" s="13" t="s">
        <v>137</v>
      </c>
      <c r="B4" s="14">
        <v>0.90322580645161288</v>
      </c>
      <c r="C4" s="14">
        <v>140</v>
      </c>
    </row>
    <row r="5" spans="1:3" x14ac:dyDescent="0.25">
      <c r="A5" s="13" t="s">
        <v>120</v>
      </c>
      <c r="B5" s="14">
        <v>0.73224043715846998</v>
      </c>
      <c r="C5" s="14">
        <v>134</v>
      </c>
    </row>
    <row r="6" spans="1:3" x14ac:dyDescent="0.25">
      <c r="A6" s="13" t="s">
        <v>198</v>
      </c>
      <c r="B6" s="14">
        <v>0.64367816091954022</v>
      </c>
      <c r="C6" s="14">
        <v>112</v>
      </c>
    </row>
    <row r="7" spans="1:3" x14ac:dyDescent="0.25">
      <c r="A7" s="13" t="s">
        <v>101</v>
      </c>
      <c r="B7" s="14">
        <v>0.75510204081632648</v>
      </c>
      <c r="C7" s="14">
        <v>111</v>
      </c>
    </row>
    <row r="8" spans="1:3" x14ac:dyDescent="0.25">
      <c r="A8" s="13" t="s">
        <v>51</v>
      </c>
      <c r="B8" s="14">
        <v>0.80314960629921262</v>
      </c>
      <c r="C8" s="14">
        <v>102</v>
      </c>
    </row>
    <row r="9" spans="1:3" x14ac:dyDescent="0.25">
      <c r="A9" s="13" t="s">
        <v>89</v>
      </c>
      <c r="B9" s="14">
        <v>0.68333333333333335</v>
      </c>
      <c r="C9" s="14">
        <v>82</v>
      </c>
    </row>
    <row r="10" spans="1:3" x14ac:dyDescent="0.25">
      <c r="A10" s="13" t="s">
        <v>54</v>
      </c>
      <c r="B10" s="14">
        <v>0.70175438596491224</v>
      </c>
      <c r="C10" s="14">
        <v>80</v>
      </c>
    </row>
    <row r="11" spans="1:3" x14ac:dyDescent="0.25">
      <c r="A11" s="13" t="s">
        <v>68</v>
      </c>
      <c r="B11" s="14">
        <v>0.67889908256880738</v>
      </c>
      <c r="C11" s="14">
        <v>74</v>
      </c>
    </row>
    <row r="12" spans="1:3" x14ac:dyDescent="0.25">
      <c r="A12" s="13" t="s">
        <v>38</v>
      </c>
      <c r="B12" s="14">
        <v>0.73737373737373735</v>
      </c>
      <c r="C12" s="14">
        <v>73</v>
      </c>
    </row>
    <row r="13" spans="1:3" x14ac:dyDescent="0.25">
      <c r="A13" s="13" t="s">
        <v>195</v>
      </c>
      <c r="B13" s="14">
        <v>0.73684210526315785</v>
      </c>
      <c r="C13" s="14">
        <v>70</v>
      </c>
    </row>
    <row r="14" spans="1:3" x14ac:dyDescent="0.25">
      <c r="A14" s="13" t="s">
        <v>191</v>
      </c>
      <c r="B14" s="14">
        <v>0.56779661016949157</v>
      </c>
      <c r="C14" s="14">
        <v>67</v>
      </c>
    </row>
    <row r="15" spans="1:3" x14ac:dyDescent="0.25">
      <c r="A15" s="13" t="s">
        <v>62</v>
      </c>
      <c r="B15" s="14">
        <v>0.60185185185185186</v>
      </c>
      <c r="C15" s="14">
        <v>65</v>
      </c>
    </row>
    <row r="16" spans="1:3" x14ac:dyDescent="0.25">
      <c r="A16" s="13" t="s">
        <v>172</v>
      </c>
      <c r="B16" s="14">
        <v>0.34883720930232559</v>
      </c>
      <c r="C16" s="14">
        <v>60</v>
      </c>
    </row>
    <row r="17" spans="1:3" x14ac:dyDescent="0.25">
      <c r="A17" s="13" t="s">
        <v>109</v>
      </c>
      <c r="B17" s="14">
        <v>0.30769230769230771</v>
      </c>
      <c r="C17" s="14">
        <v>52</v>
      </c>
    </row>
    <row r="18" spans="1:3" x14ac:dyDescent="0.25">
      <c r="A18" s="13" t="s">
        <v>124</v>
      </c>
      <c r="B18" s="14">
        <v>0.26923076923076922</v>
      </c>
      <c r="C18" s="14">
        <v>49</v>
      </c>
    </row>
    <row r="19" spans="1:3" x14ac:dyDescent="0.25">
      <c r="A19" s="13" t="s">
        <v>96</v>
      </c>
      <c r="B19" s="14">
        <v>0.55813953488372092</v>
      </c>
      <c r="C19" s="14">
        <v>48</v>
      </c>
    </row>
    <row r="20" spans="1:3" x14ac:dyDescent="0.25">
      <c r="A20" s="13" t="s">
        <v>147</v>
      </c>
      <c r="B20" s="14">
        <v>0.28671328671328672</v>
      </c>
      <c r="C20" s="14">
        <v>41</v>
      </c>
    </row>
    <row r="21" spans="1:3" x14ac:dyDescent="0.25">
      <c r="A21" s="13" t="s">
        <v>84</v>
      </c>
      <c r="B21" s="14">
        <v>0.22988505747126436</v>
      </c>
      <c r="C21" s="14">
        <v>40</v>
      </c>
    </row>
    <row r="22" spans="1:3" x14ac:dyDescent="0.25">
      <c r="A22" s="13" t="s">
        <v>43</v>
      </c>
      <c r="B22" s="14">
        <v>0.34951456310679613</v>
      </c>
      <c r="C22" s="14">
        <v>36</v>
      </c>
    </row>
    <row r="23" spans="1:3" x14ac:dyDescent="0.25">
      <c r="A23" s="13" t="s">
        <v>205</v>
      </c>
      <c r="B23" s="14">
        <v>0.23239436619718309</v>
      </c>
      <c r="C23" s="14">
        <v>33</v>
      </c>
    </row>
    <row r="24" spans="1:3" x14ac:dyDescent="0.25">
      <c r="A24" s="13" t="s">
        <v>176</v>
      </c>
      <c r="B24" s="14">
        <v>0.30841121495327101</v>
      </c>
      <c r="C24" s="14">
        <v>33</v>
      </c>
    </row>
    <row r="25" spans="1:3" x14ac:dyDescent="0.25">
      <c r="A25" s="13" t="s">
        <v>132</v>
      </c>
      <c r="B25" s="14">
        <v>0.21019108280254778</v>
      </c>
      <c r="C25" s="14">
        <v>33</v>
      </c>
    </row>
    <row r="26" spans="1:3" x14ac:dyDescent="0.25">
      <c r="A26" s="13" t="s">
        <v>122</v>
      </c>
      <c r="B26" s="14">
        <v>0.34408602150537637</v>
      </c>
      <c r="C26" s="14">
        <v>32</v>
      </c>
    </row>
    <row r="27" spans="1:3" x14ac:dyDescent="0.25">
      <c r="A27" s="13" t="s">
        <v>170</v>
      </c>
      <c r="B27" s="14">
        <v>0.2421875</v>
      </c>
      <c r="C27" s="14">
        <v>31</v>
      </c>
    </row>
    <row r="28" spans="1:3" x14ac:dyDescent="0.25">
      <c r="A28" s="13" t="s">
        <v>165</v>
      </c>
      <c r="B28" s="14">
        <v>0.23622047244094488</v>
      </c>
      <c r="C28" s="14">
        <v>30</v>
      </c>
    </row>
    <row r="29" spans="1:3" x14ac:dyDescent="0.25">
      <c r="A29" s="13" t="s">
        <v>118</v>
      </c>
      <c r="B29" s="14">
        <v>0.22480620155038761</v>
      </c>
      <c r="C29" s="14">
        <v>29</v>
      </c>
    </row>
    <row r="30" spans="1:3" x14ac:dyDescent="0.25">
      <c r="A30" s="13" t="s">
        <v>91</v>
      </c>
      <c r="B30" s="14">
        <v>0.1891891891891892</v>
      </c>
      <c r="C30" s="14">
        <v>28</v>
      </c>
    </row>
    <row r="31" spans="1:3" x14ac:dyDescent="0.25">
      <c r="A31" s="13" t="s">
        <v>154</v>
      </c>
      <c r="B31" s="14">
        <v>0.27835051546391754</v>
      </c>
      <c r="C31" s="14">
        <v>27</v>
      </c>
    </row>
    <row r="32" spans="1:3" x14ac:dyDescent="0.25">
      <c r="A32" s="13" t="s">
        <v>47</v>
      </c>
      <c r="B32" s="14">
        <v>0.19259259259259259</v>
      </c>
      <c r="C32" s="14">
        <v>26</v>
      </c>
    </row>
    <row r="33" spans="1:3" x14ac:dyDescent="0.25">
      <c r="A33" s="13" t="s">
        <v>186</v>
      </c>
      <c r="B33" s="14">
        <v>0.54347826086956519</v>
      </c>
      <c r="C33" s="14">
        <v>25</v>
      </c>
    </row>
    <row r="34" spans="1:3" x14ac:dyDescent="0.25">
      <c r="A34" s="13" t="s">
        <v>152</v>
      </c>
      <c r="B34" s="14">
        <v>0.24242424242424243</v>
      </c>
      <c r="C34" s="14">
        <v>24</v>
      </c>
    </row>
    <row r="35" spans="1:3" x14ac:dyDescent="0.25">
      <c r="A35" s="13" t="s">
        <v>77</v>
      </c>
      <c r="B35" s="14">
        <v>0.2</v>
      </c>
      <c r="C35" s="14">
        <v>20</v>
      </c>
    </row>
    <row r="36" spans="1:3" x14ac:dyDescent="0.25">
      <c r="A36" s="13" t="s">
        <v>180</v>
      </c>
      <c r="B36" s="14">
        <v>0.25316455696202533</v>
      </c>
      <c r="C36" s="14">
        <v>20</v>
      </c>
    </row>
    <row r="37" spans="1:3" x14ac:dyDescent="0.25">
      <c r="A37" s="13" t="s">
        <v>65</v>
      </c>
      <c r="B37" s="14">
        <v>0.25</v>
      </c>
      <c r="C37" s="14">
        <v>19</v>
      </c>
    </row>
    <row r="38" spans="1:3" x14ac:dyDescent="0.25">
      <c r="A38" s="13" t="s">
        <v>167</v>
      </c>
      <c r="B38" s="14">
        <v>0.36734693877551022</v>
      </c>
      <c r="C38" s="14">
        <v>18</v>
      </c>
    </row>
    <row r="39" spans="1:3" x14ac:dyDescent="0.25">
      <c r="A39" s="13" t="s">
        <v>81</v>
      </c>
      <c r="B39" s="14">
        <v>0.14166666666666666</v>
      </c>
      <c r="C39" s="14">
        <v>17</v>
      </c>
    </row>
    <row r="40" spans="1:3" x14ac:dyDescent="0.25">
      <c r="A40" s="13" t="s">
        <v>112</v>
      </c>
      <c r="B40" s="14">
        <v>0.21518987341772153</v>
      </c>
      <c r="C40" s="14">
        <v>17</v>
      </c>
    </row>
    <row r="41" spans="1:3" x14ac:dyDescent="0.25">
      <c r="A41" s="13" t="s">
        <v>163</v>
      </c>
      <c r="B41" s="14">
        <v>0.17582417582417584</v>
      </c>
      <c r="C41" s="14">
        <v>16</v>
      </c>
    </row>
    <row r="42" spans="1:3" x14ac:dyDescent="0.25">
      <c r="A42" s="13" t="s">
        <v>182</v>
      </c>
      <c r="B42" s="14">
        <v>0.22222222222222221</v>
      </c>
      <c r="C42" s="14">
        <v>16</v>
      </c>
    </row>
    <row r="43" spans="1:3" x14ac:dyDescent="0.25">
      <c r="A43" s="13" t="s">
        <v>178</v>
      </c>
      <c r="B43" s="14">
        <v>0.21621621621621623</v>
      </c>
      <c r="C43" s="14">
        <v>16</v>
      </c>
    </row>
    <row r="44" spans="1:3" x14ac:dyDescent="0.25">
      <c r="A44" s="13" t="s">
        <v>150</v>
      </c>
      <c r="B44" s="14">
        <v>0.125</v>
      </c>
      <c r="C44" s="14">
        <v>15</v>
      </c>
    </row>
    <row r="45" spans="1:3" x14ac:dyDescent="0.25">
      <c r="A45" s="13" t="s">
        <v>161</v>
      </c>
      <c r="B45" s="14">
        <v>0.2</v>
      </c>
      <c r="C45" s="14">
        <v>15</v>
      </c>
    </row>
    <row r="46" spans="1:3" x14ac:dyDescent="0.25">
      <c r="A46" s="13" t="s">
        <v>134</v>
      </c>
      <c r="B46" s="14">
        <v>8.1081081081081086E-2</v>
      </c>
      <c r="C46" s="14">
        <v>15</v>
      </c>
    </row>
    <row r="47" spans="1:3" x14ac:dyDescent="0.25">
      <c r="A47" s="13" t="s">
        <v>74</v>
      </c>
      <c r="B47" s="14">
        <v>0.25</v>
      </c>
      <c r="C47" s="14">
        <v>15</v>
      </c>
    </row>
    <row r="48" spans="1:3" x14ac:dyDescent="0.25">
      <c r="A48" s="13" t="s">
        <v>79</v>
      </c>
      <c r="B48" s="14">
        <v>7.8651685393258425E-2</v>
      </c>
      <c r="C48" s="14">
        <v>14</v>
      </c>
    </row>
    <row r="49" spans="1:3" x14ac:dyDescent="0.25">
      <c r="A49" s="13" t="s">
        <v>193</v>
      </c>
      <c r="B49" s="14">
        <v>0.15217391304347827</v>
      </c>
      <c r="C49" s="14">
        <v>14</v>
      </c>
    </row>
    <row r="50" spans="1:3" x14ac:dyDescent="0.25">
      <c r="A50" s="13" t="s">
        <v>128</v>
      </c>
      <c r="B50" s="14">
        <v>8.3333333333333329E-2</v>
      </c>
      <c r="C50" s="14">
        <v>12</v>
      </c>
    </row>
    <row r="51" spans="1:3" x14ac:dyDescent="0.25">
      <c r="A51" s="13" t="s">
        <v>148</v>
      </c>
      <c r="B51" s="14">
        <v>9.6000000000000002E-2</v>
      </c>
      <c r="C51" s="14">
        <v>12</v>
      </c>
    </row>
    <row r="52" spans="1:3" x14ac:dyDescent="0.25">
      <c r="A52" s="13" t="s">
        <v>87</v>
      </c>
      <c r="B52" s="14">
        <v>8.2758620689655171E-2</v>
      </c>
      <c r="C52" s="14">
        <v>12</v>
      </c>
    </row>
    <row r="53" spans="1:3" x14ac:dyDescent="0.25">
      <c r="A53" s="13" t="s">
        <v>58</v>
      </c>
      <c r="B53" s="14">
        <v>0.1</v>
      </c>
      <c r="C53" s="14">
        <v>11</v>
      </c>
    </row>
    <row r="54" spans="1:3" x14ac:dyDescent="0.25">
      <c r="A54" s="13" t="s">
        <v>143</v>
      </c>
      <c r="B54" s="14">
        <v>0.125</v>
      </c>
      <c r="C54" s="14">
        <v>11</v>
      </c>
    </row>
    <row r="55" spans="1:3" x14ac:dyDescent="0.25">
      <c r="A55" s="13" t="s">
        <v>72</v>
      </c>
      <c r="B55" s="14">
        <v>0.12345679012345678</v>
      </c>
      <c r="C55" s="14">
        <v>10</v>
      </c>
    </row>
    <row r="56" spans="1:3" x14ac:dyDescent="0.25">
      <c r="A56" s="13" t="s">
        <v>145</v>
      </c>
      <c r="B56" s="14">
        <v>0.14285714285714285</v>
      </c>
      <c r="C56" s="14">
        <v>10</v>
      </c>
    </row>
    <row r="57" spans="1:3" x14ac:dyDescent="0.25">
      <c r="A57" s="13" t="s">
        <v>190</v>
      </c>
      <c r="B57" s="14">
        <v>0.17543859649122806</v>
      </c>
      <c r="C57" s="14">
        <v>10</v>
      </c>
    </row>
    <row r="58" spans="1:3" x14ac:dyDescent="0.25">
      <c r="A58" s="13" t="s">
        <v>104</v>
      </c>
      <c r="B58" s="14">
        <v>8.9285714285714288E-2</v>
      </c>
      <c r="C58" s="14">
        <v>10</v>
      </c>
    </row>
    <row r="59" spans="1:3" x14ac:dyDescent="0.25">
      <c r="A59" s="13" t="s">
        <v>126</v>
      </c>
      <c r="B59" s="14">
        <v>7.5187969924812026E-2</v>
      </c>
      <c r="C59" s="14">
        <v>10</v>
      </c>
    </row>
    <row r="60" spans="1:3" x14ac:dyDescent="0.25">
      <c r="A60" s="13" t="s">
        <v>116</v>
      </c>
      <c r="B60" s="14">
        <v>0.10843373493975904</v>
      </c>
      <c r="C60" s="14">
        <v>9</v>
      </c>
    </row>
    <row r="61" spans="1:3" x14ac:dyDescent="0.25">
      <c r="A61" s="13" t="s">
        <v>130</v>
      </c>
      <c r="B61" s="14">
        <v>0.10975609756097561</v>
      </c>
      <c r="C61" s="14">
        <v>9</v>
      </c>
    </row>
    <row r="62" spans="1:3" x14ac:dyDescent="0.25">
      <c r="A62" s="13" t="s">
        <v>188</v>
      </c>
      <c r="B62" s="14">
        <v>8.4905660377358486E-2</v>
      </c>
      <c r="C62" s="14">
        <v>9</v>
      </c>
    </row>
    <row r="63" spans="1:3" x14ac:dyDescent="0.25">
      <c r="A63" s="13" t="s">
        <v>202</v>
      </c>
      <c r="B63" s="14">
        <v>0.19565217391304349</v>
      </c>
      <c r="C63" s="14">
        <v>9</v>
      </c>
    </row>
    <row r="64" spans="1:3" x14ac:dyDescent="0.25">
      <c r="A64" s="13" t="s">
        <v>103</v>
      </c>
      <c r="B64" s="14">
        <v>7.0796460176991149E-2</v>
      </c>
      <c r="C64" s="14">
        <v>8</v>
      </c>
    </row>
    <row r="65" spans="1:3" x14ac:dyDescent="0.25">
      <c r="A65" s="13" t="s">
        <v>141</v>
      </c>
      <c r="B65" s="14">
        <v>5.8333333333333334E-2</v>
      </c>
      <c r="C65" s="14">
        <v>7</v>
      </c>
    </row>
    <row r="66" spans="1:3" x14ac:dyDescent="0.25">
      <c r="A66" s="13" t="s">
        <v>184</v>
      </c>
      <c r="B66" s="14">
        <v>0.17073170731707318</v>
      </c>
      <c r="C66" s="14">
        <v>7</v>
      </c>
    </row>
    <row r="67" spans="1:3" x14ac:dyDescent="0.25">
      <c r="A67" s="13" t="s">
        <v>159</v>
      </c>
      <c r="B67" s="14">
        <v>6.1224489795918366E-2</v>
      </c>
      <c r="C67" s="14">
        <v>6</v>
      </c>
    </row>
    <row r="68" spans="1:3" x14ac:dyDescent="0.25">
      <c r="A68" s="13" t="s">
        <v>174</v>
      </c>
      <c r="B68" s="14">
        <v>6.0606060606060608E-2</v>
      </c>
      <c r="C68" s="14">
        <v>4</v>
      </c>
    </row>
    <row r="69" spans="1:3" x14ac:dyDescent="0.25">
      <c r="A69" s="13" t="s">
        <v>99</v>
      </c>
      <c r="B69" s="14">
        <v>4.7058823529411764E-2</v>
      </c>
      <c r="C69" s="14">
        <v>4</v>
      </c>
    </row>
    <row r="70" spans="1:3" x14ac:dyDescent="0.25">
      <c r="A70" s="13" t="s">
        <v>106</v>
      </c>
      <c r="B70" s="14">
        <v>0.125</v>
      </c>
      <c r="C70" s="14">
        <v>2</v>
      </c>
    </row>
    <row r="71" spans="1:3" x14ac:dyDescent="0.25">
      <c r="A71" s="13" t="s">
        <v>164</v>
      </c>
      <c r="B71" s="14">
        <v>0</v>
      </c>
      <c r="C71" s="14">
        <v>0</v>
      </c>
    </row>
    <row r="72" spans="1:3" x14ac:dyDescent="0.25">
      <c r="A72" s="13" t="s">
        <v>200</v>
      </c>
      <c r="B72" s="14">
        <v>0</v>
      </c>
      <c r="C72" s="14">
        <v>0</v>
      </c>
    </row>
    <row r="73" spans="1:3" x14ac:dyDescent="0.25">
      <c r="A73" s="13" t="s">
        <v>157</v>
      </c>
      <c r="B73" s="14">
        <v>0</v>
      </c>
      <c r="C73" s="14">
        <v>0</v>
      </c>
    </row>
    <row r="74" spans="1:3" x14ac:dyDescent="0.25">
      <c r="A74" s="13" t="s">
        <v>139</v>
      </c>
      <c r="B74" s="14">
        <v>0</v>
      </c>
      <c r="C74" s="14">
        <v>0</v>
      </c>
    </row>
    <row r="75" spans="1:3" x14ac:dyDescent="0.25">
      <c r="A75" s="13" t="s">
        <v>114</v>
      </c>
      <c r="B75" s="14">
        <v>0</v>
      </c>
      <c r="C75" s="14">
        <v>0</v>
      </c>
    </row>
    <row r="76" spans="1:3" x14ac:dyDescent="0.25">
      <c r="A76" s="13" t="s">
        <v>94</v>
      </c>
      <c r="B76" s="14">
        <v>0</v>
      </c>
      <c r="C76" s="14">
        <v>0</v>
      </c>
    </row>
    <row r="77" spans="1:3" x14ac:dyDescent="0.25">
      <c r="A77" s="13" t="s">
        <v>208</v>
      </c>
      <c r="B77" s="14">
        <v>19.253945585417757</v>
      </c>
      <c r="C77" s="14">
        <v>2216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93"/>
  <sheetViews>
    <sheetView tabSelected="1" zoomScaleNormal="100" workbookViewId="0">
      <pane ySplit="2" topLeftCell="A3" activePane="bottomLeft" state="frozen"/>
      <selection pane="bottomLeft" activeCell="F94" sqref="F94"/>
    </sheetView>
  </sheetViews>
  <sheetFormatPr baseColWidth="10" defaultRowHeight="15" x14ac:dyDescent="0.25"/>
  <cols>
    <col min="1" max="1" width="14.5703125" customWidth="1"/>
    <col min="2" max="2" width="9.85546875" customWidth="1"/>
    <col min="3" max="3" width="18.42578125" customWidth="1"/>
    <col min="4" max="4" width="7.7109375" bestFit="1" customWidth="1"/>
    <col min="5" max="5" width="5.42578125" bestFit="1" customWidth="1"/>
    <col min="6" max="6" width="7.5703125" bestFit="1" customWidth="1"/>
    <col min="7" max="7" width="6.28515625" bestFit="1" customWidth="1"/>
    <col min="8" max="8" width="6.140625" bestFit="1" customWidth="1"/>
    <col min="9" max="9" width="5.28515625" customWidth="1"/>
    <col min="10" max="10" width="5.7109375" customWidth="1"/>
    <col min="11" max="11" width="4.42578125" bestFit="1" customWidth="1"/>
    <col min="12" max="13" width="3.85546875" bestFit="1" customWidth="1"/>
    <col min="14" max="14" width="3.7109375" bestFit="1" customWidth="1"/>
    <col min="15" max="15" width="3.28515625" bestFit="1" customWidth="1"/>
    <col min="16" max="16" width="4.5703125" style="9" bestFit="1" customWidth="1"/>
    <col min="17" max="18" width="3.42578125" customWidth="1"/>
    <col min="19" max="19" width="4" bestFit="1" customWidth="1"/>
    <col min="20" max="20" width="4.5703125" bestFit="1" customWidth="1"/>
    <col min="21" max="21" width="4.42578125" bestFit="1" customWidth="1"/>
    <col min="22" max="22" width="4.5703125" bestFit="1" customWidth="1"/>
    <col min="23" max="23" width="5.85546875" bestFit="1" customWidth="1"/>
    <col min="24" max="24" width="4.85546875" bestFit="1" customWidth="1"/>
    <col min="25" max="25" width="4.5703125" bestFit="1" customWidth="1"/>
    <col min="26" max="26" width="5" bestFit="1" customWidth="1"/>
    <col min="27" max="27" width="4" bestFit="1" customWidth="1"/>
    <col min="28" max="28" width="4.5703125" bestFit="1" customWidth="1"/>
    <col min="29" max="30" width="4" bestFit="1" customWidth="1"/>
    <col min="31" max="31" width="4.5703125" bestFit="1" customWidth="1"/>
    <col min="32" max="33" width="4" bestFit="1" customWidth="1"/>
    <col min="34" max="34" width="4.5703125" bestFit="1" customWidth="1"/>
    <col min="35" max="35" width="7.140625" bestFit="1" customWidth="1"/>
    <col min="36" max="36" width="5" customWidth="1"/>
  </cols>
  <sheetData>
    <row r="1" spans="1:36" x14ac:dyDescent="0.25">
      <c r="A1" s="1"/>
      <c r="B1" s="1"/>
      <c r="C1" s="1"/>
      <c r="D1" s="1"/>
      <c r="E1" s="1"/>
      <c r="F1" s="1"/>
      <c r="G1" s="1"/>
      <c r="H1" s="18" t="s">
        <v>0</v>
      </c>
      <c r="I1" s="19"/>
      <c r="J1" s="19"/>
      <c r="K1" s="21" t="s">
        <v>1</v>
      </c>
      <c r="L1" s="21"/>
      <c r="M1" s="1"/>
      <c r="N1" s="1"/>
      <c r="O1" s="1"/>
      <c r="P1" s="10"/>
      <c r="Q1" s="21" t="s">
        <v>2</v>
      </c>
      <c r="R1" s="21"/>
      <c r="S1" s="20" t="s">
        <v>3</v>
      </c>
      <c r="T1" s="21"/>
      <c r="U1" s="21"/>
      <c r="V1" s="21" t="s">
        <v>4</v>
      </c>
      <c r="W1" s="21"/>
      <c r="X1" s="21"/>
      <c r="Y1" s="1"/>
      <c r="Z1" s="20" t="s">
        <v>5</v>
      </c>
      <c r="AA1" s="21"/>
      <c r="AB1" s="21"/>
      <c r="AC1" s="20" t="s">
        <v>6</v>
      </c>
      <c r="AD1" s="21"/>
      <c r="AE1" s="21"/>
      <c r="AF1" s="20" t="s">
        <v>7</v>
      </c>
      <c r="AG1" s="21"/>
      <c r="AH1" s="21"/>
      <c r="AI1" s="21" t="s">
        <v>8</v>
      </c>
      <c r="AJ1" s="21"/>
    </row>
    <row r="2" spans="1:36" x14ac:dyDescent="0.2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3" t="s">
        <v>16</v>
      </c>
      <c r="I2" s="3" t="s">
        <v>17</v>
      </c>
      <c r="J2" s="5" t="s">
        <v>18</v>
      </c>
      <c r="K2" s="3" t="s">
        <v>19</v>
      </c>
      <c r="L2" s="3" t="s">
        <v>20</v>
      </c>
      <c r="M2" s="3" t="s">
        <v>21</v>
      </c>
      <c r="N2" s="3" t="s">
        <v>22</v>
      </c>
      <c r="O2" s="3" t="s">
        <v>23</v>
      </c>
      <c r="P2" s="4" t="s">
        <v>24</v>
      </c>
      <c r="Q2" s="3" t="s">
        <v>25</v>
      </c>
      <c r="R2" s="3" t="s">
        <v>26</v>
      </c>
      <c r="S2" s="3" t="s">
        <v>27</v>
      </c>
      <c r="T2" s="4" t="s">
        <v>28</v>
      </c>
      <c r="U2" s="3" t="s">
        <v>29</v>
      </c>
      <c r="V2" s="3" t="s">
        <v>30</v>
      </c>
      <c r="W2" s="4" t="s">
        <v>31</v>
      </c>
      <c r="X2" s="3" t="s">
        <v>32</v>
      </c>
      <c r="Y2" s="3" t="s">
        <v>33</v>
      </c>
      <c r="Z2" s="3" t="s">
        <v>34</v>
      </c>
      <c r="AA2" s="3" t="s">
        <v>35</v>
      </c>
      <c r="AB2" s="4" t="s">
        <v>18</v>
      </c>
      <c r="AC2" s="3" t="s">
        <v>34</v>
      </c>
      <c r="AD2" s="3" t="s">
        <v>35</v>
      </c>
      <c r="AE2" s="4" t="s">
        <v>18</v>
      </c>
      <c r="AF2" s="3" t="s">
        <v>34</v>
      </c>
      <c r="AG2" s="3" t="s">
        <v>35</v>
      </c>
      <c r="AH2" s="4" t="s">
        <v>18</v>
      </c>
      <c r="AI2" s="2" t="s">
        <v>36</v>
      </c>
      <c r="AJ2" s="2" t="s">
        <v>37</v>
      </c>
    </row>
    <row r="3" spans="1:36" x14ac:dyDescent="0.25">
      <c r="A3" s="6" t="s">
        <v>164</v>
      </c>
      <c r="B3" s="6" t="s">
        <v>149</v>
      </c>
      <c r="C3" s="6" t="s">
        <v>70</v>
      </c>
      <c r="D3" s="6" t="s">
        <v>71</v>
      </c>
      <c r="E3" s="7">
        <v>19</v>
      </c>
      <c r="F3" s="7">
        <v>2129</v>
      </c>
      <c r="G3" s="6"/>
      <c r="H3" s="8">
        <v>225</v>
      </c>
      <c r="I3" s="7">
        <v>0</v>
      </c>
      <c r="J3" s="11">
        <f>I3/H3</f>
        <v>0</v>
      </c>
      <c r="K3" s="7">
        <v>0</v>
      </c>
      <c r="L3" s="7">
        <v>0</v>
      </c>
      <c r="M3" s="7">
        <v>15</v>
      </c>
      <c r="N3" s="7">
        <v>4</v>
      </c>
      <c r="O3" s="7">
        <v>7</v>
      </c>
      <c r="P3" s="9">
        <f>(M3+N3+O3)/E3</f>
        <v>1.368421052631579</v>
      </c>
      <c r="Q3" s="7">
        <v>0</v>
      </c>
      <c r="R3" s="7">
        <v>0</v>
      </c>
      <c r="S3" s="7">
        <v>56</v>
      </c>
      <c r="T3" s="5">
        <f>S3/Z3</f>
        <v>0.11814345991561181</v>
      </c>
      <c r="U3" s="7">
        <v>5</v>
      </c>
      <c r="V3" s="7">
        <v>0</v>
      </c>
      <c r="W3" s="5">
        <f>(V3+X3+Y3)/E3</f>
        <v>5.2631578947368418E-2</v>
      </c>
      <c r="X3" s="7">
        <v>1</v>
      </c>
      <c r="Y3" s="7">
        <v>0</v>
      </c>
      <c r="Z3" s="7">
        <v>474</v>
      </c>
      <c r="AA3" s="7">
        <v>0</v>
      </c>
      <c r="AB3" s="11">
        <f>AA3/Z3</f>
        <v>0</v>
      </c>
      <c r="AC3" s="7">
        <v>44</v>
      </c>
      <c r="AD3" s="7">
        <v>0</v>
      </c>
      <c r="AE3" s="11">
        <f>AD3/AC3</f>
        <v>0</v>
      </c>
      <c r="AF3" s="7">
        <v>219</v>
      </c>
      <c r="AG3" s="7">
        <v>0</v>
      </c>
      <c r="AH3" s="11">
        <f>AG3/AF3</f>
        <v>0</v>
      </c>
      <c r="AI3" s="7">
        <v>0</v>
      </c>
      <c r="AJ3" s="7">
        <v>10</v>
      </c>
    </row>
    <row r="4" spans="1:36" x14ac:dyDescent="0.25">
      <c r="A4" s="16" t="s">
        <v>139</v>
      </c>
      <c r="B4" s="16" t="s">
        <v>140</v>
      </c>
      <c r="C4" s="16" t="s">
        <v>70</v>
      </c>
      <c r="D4" s="16" t="s">
        <v>71</v>
      </c>
      <c r="E4" s="17">
        <v>31</v>
      </c>
      <c r="F4" s="17">
        <v>2104</v>
      </c>
      <c r="G4" s="16" t="s">
        <v>46</v>
      </c>
      <c r="H4" s="15">
        <v>202</v>
      </c>
      <c r="I4" s="17">
        <v>0</v>
      </c>
      <c r="J4" s="5">
        <f>I4/H4</f>
        <v>0</v>
      </c>
      <c r="K4" s="17">
        <v>3</v>
      </c>
      <c r="L4" s="17">
        <v>2</v>
      </c>
      <c r="M4" s="17">
        <v>24</v>
      </c>
      <c r="N4" s="17">
        <v>13</v>
      </c>
      <c r="O4" s="17">
        <v>13</v>
      </c>
      <c r="P4" s="5">
        <f>(M4+N4+O4)/E4</f>
        <v>1.6129032258064515</v>
      </c>
      <c r="Q4" s="17">
        <v>0</v>
      </c>
      <c r="R4" s="17">
        <v>0</v>
      </c>
      <c r="S4" s="17">
        <v>126</v>
      </c>
      <c r="T4" s="5">
        <f>S4/Z4</f>
        <v>0.16600790513833993</v>
      </c>
      <c r="U4" s="17">
        <v>16</v>
      </c>
      <c r="V4" s="17">
        <v>0</v>
      </c>
      <c r="W4" s="5">
        <f>(V4+X4+Y4)/E4</f>
        <v>9.6774193548387094E-2</v>
      </c>
      <c r="X4" s="17">
        <v>3</v>
      </c>
      <c r="Y4" s="17">
        <v>0</v>
      </c>
      <c r="Z4" s="17">
        <v>759</v>
      </c>
      <c r="AA4" s="17">
        <v>5</v>
      </c>
      <c r="AB4" s="5">
        <f>AA4/Z4</f>
        <v>6.587615283267457E-3</v>
      </c>
      <c r="AC4" s="17">
        <v>111</v>
      </c>
      <c r="AD4" s="17">
        <v>1</v>
      </c>
      <c r="AE4" s="5">
        <f>AD4/AC4</f>
        <v>9.0090090090090089E-3</v>
      </c>
      <c r="AF4" s="17">
        <v>303</v>
      </c>
      <c r="AG4" s="17">
        <v>2</v>
      </c>
      <c r="AH4" s="5">
        <f>AG4/AF4</f>
        <v>6.6006600660066007E-3</v>
      </c>
      <c r="AI4" s="17">
        <v>0</v>
      </c>
      <c r="AJ4" s="17">
        <v>8</v>
      </c>
    </row>
    <row r="5" spans="1:36" x14ac:dyDescent="0.25">
      <c r="A5" s="6" t="s">
        <v>231</v>
      </c>
      <c r="B5" s="6" t="s">
        <v>173</v>
      </c>
      <c r="C5" s="6" t="s">
        <v>70</v>
      </c>
      <c r="D5" s="6" t="s">
        <v>83</v>
      </c>
      <c r="E5" s="7">
        <v>23</v>
      </c>
      <c r="F5" s="7">
        <v>2210</v>
      </c>
      <c r="G5" s="6" t="s">
        <v>232</v>
      </c>
      <c r="H5" s="8">
        <v>187</v>
      </c>
      <c r="I5" s="7">
        <v>47</v>
      </c>
      <c r="J5" s="11">
        <f>I5/H5</f>
        <v>0.25133689839572193</v>
      </c>
      <c r="K5" s="7">
        <v>0</v>
      </c>
      <c r="L5" s="7">
        <v>0</v>
      </c>
      <c r="M5" s="7">
        <v>19</v>
      </c>
      <c r="N5" s="7">
        <v>7</v>
      </c>
      <c r="O5" s="7">
        <v>12</v>
      </c>
      <c r="P5" s="9">
        <f>(M5+N5+O5)/E5</f>
        <v>1.6521739130434783</v>
      </c>
      <c r="Q5" s="7">
        <v>0</v>
      </c>
      <c r="R5" s="7">
        <v>0</v>
      </c>
      <c r="S5" s="7">
        <v>0</v>
      </c>
      <c r="T5" s="5">
        <f>S5/Z5</f>
        <v>0</v>
      </c>
      <c r="U5" s="7">
        <v>0</v>
      </c>
      <c r="V5" s="7">
        <v>0</v>
      </c>
      <c r="W5" s="5">
        <f>(V5+X5+Y5)/E5</f>
        <v>0.13043478260869565</v>
      </c>
      <c r="X5" s="7">
        <v>3</v>
      </c>
      <c r="Y5" s="7">
        <v>0</v>
      </c>
      <c r="Z5" s="7">
        <v>631</v>
      </c>
      <c r="AA5" s="7">
        <v>105</v>
      </c>
      <c r="AB5" s="11">
        <f>AA5/Z5</f>
        <v>0.1664025356576862</v>
      </c>
      <c r="AC5" s="7">
        <v>77</v>
      </c>
      <c r="AD5" s="7">
        <v>11</v>
      </c>
      <c r="AE5" s="11">
        <f>AD5/AC5</f>
        <v>0.14285714285714285</v>
      </c>
      <c r="AF5" s="7">
        <v>332</v>
      </c>
      <c r="AG5" s="7">
        <v>50</v>
      </c>
      <c r="AH5" s="11">
        <f>AG5/AF5</f>
        <v>0.15060240963855423</v>
      </c>
      <c r="AI5" s="7">
        <v>3</v>
      </c>
      <c r="AJ5" s="7">
        <v>7</v>
      </c>
    </row>
    <row r="6" spans="1:36" x14ac:dyDescent="0.25">
      <c r="A6" s="16" t="s">
        <v>134</v>
      </c>
      <c r="B6" s="16" t="s">
        <v>135</v>
      </c>
      <c r="C6" s="16" t="s">
        <v>70</v>
      </c>
      <c r="D6" s="16" t="s">
        <v>49</v>
      </c>
      <c r="E6" s="17">
        <v>25</v>
      </c>
      <c r="F6" s="17">
        <v>2104</v>
      </c>
      <c r="G6" s="16" t="s">
        <v>136</v>
      </c>
      <c r="H6" s="15">
        <v>185</v>
      </c>
      <c r="I6" s="17">
        <v>15</v>
      </c>
      <c r="J6" s="5">
        <f>I6/H6</f>
        <v>8.1081081081081086E-2</v>
      </c>
      <c r="K6" s="17">
        <v>0</v>
      </c>
      <c r="L6" s="17">
        <v>1</v>
      </c>
      <c r="M6" s="17">
        <v>23</v>
      </c>
      <c r="N6" s="17">
        <v>11</v>
      </c>
      <c r="O6" s="17">
        <v>12</v>
      </c>
      <c r="P6" s="5">
        <f>(M6+N6+O6)/E6</f>
        <v>1.84</v>
      </c>
      <c r="Q6" s="17">
        <v>0</v>
      </c>
      <c r="R6" s="17">
        <v>0</v>
      </c>
      <c r="S6" s="17">
        <v>129</v>
      </c>
      <c r="T6" s="5">
        <f>S6/Z6</f>
        <v>0.19785276073619631</v>
      </c>
      <c r="U6" s="17">
        <v>12</v>
      </c>
      <c r="V6" s="17">
        <v>0</v>
      </c>
      <c r="W6" s="5">
        <f>(V6+X6+Y6)/E6</f>
        <v>0</v>
      </c>
      <c r="X6" s="17">
        <v>0</v>
      </c>
      <c r="Y6" s="17">
        <v>0</v>
      </c>
      <c r="Z6" s="17">
        <v>652</v>
      </c>
      <c r="AA6" s="17">
        <v>35</v>
      </c>
      <c r="AB6" s="5">
        <f>AA6/Z6</f>
        <v>5.3680981595092027E-2</v>
      </c>
      <c r="AC6" s="17">
        <v>90</v>
      </c>
      <c r="AD6" s="17">
        <v>7</v>
      </c>
      <c r="AE6" s="5">
        <f>AD6/AC6</f>
        <v>7.7777777777777779E-2</v>
      </c>
      <c r="AF6" s="17">
        <v>337</v>
      </c>
      <c r="AG6" s="17">
        <v>26</v>
      </c>
      <c r="AH6" s="5">
        <f>AG6/AF6</f>
        <v>7.71513353115727E-2</v>
      </c>
      <c r="AI6" s="17">
        <v>1</v>
      </c>
      <c r="AJ6" s="17">
        <v>10</v>
      </c>
    </row>
    <row r="7" spans="1:36" x14ac:dyDescent="0.25">
      <c r="A7" s="17" t="s">
        <v>120</v>
      </c>
      <c r="B7" s="17" t="s">
        <v>121</v>
      </c>
      <c r="C7" s="17" t="s">
        <v>70</v>
      </c>
      <c r="D7" s="17" t="s">
        <v>41</v>
      </c>
      <c r="E7" s="17">
        <v>37</v>
      </c>
      <c r="F7" s="17">
        <v>2078</v>
      </c>
      <c r="G7" s="17" t="s">
        <v>46</v>
      </c>
      <c r="H7" s="15">
        <v>183</v>
      </c>
      <c r="I7" s="17">
        <v>134</v>
      </c>
      <c r="J7" s="5">
        <f>I7/H7</f>
        <v>0.73224043715846998</v>
      </c>
      <c r="K7" s="17">
        <v>1</v>
      </c>
      <c r="L7" s="17">
        <v>1</v>
      </c>
      <c r="M7" s="17">
        <v>32</v>
      </c>
      <c r="N7" s="17">
        <v>11</v>
      </c>
      <c r="O7" s="17">
        <v>17</v>
      </c>
      <c r="P7" s="5">
        <f>(M7+N7+O7)/E7</f>
        <v>1.6216216216216217</v>
      </c>
      <c r="Q7" s="17">
        <v>0</v>
      </c>
      <c r="R7" s="17">
        <v>1</v>
      </c>
      <c r="S7" s="17">
        <v>303</v>
      </c>
      <c r="T7" s="5">
        <f>S7/Z7</f>
        <v>0.27371273712737126</v>
      </c>
      <c r="U7" s="17">
        <v>31</v>
      </c>
      <c r="V7" s="17">
        <v>13</v>
      </c>
      <c r="W7" s="5">
        <f>(V7+X7+Y7)/E7</f>
        <v>0.94594594594594594</v>
      </c>
      <c r="X7" s="17">
        <v>4</v>
      </c>
      <c r="Y7" s="17">
        <v>18</v>
      </c>
      <c r="Z7" s="17">
        <v>1107</v>
      </c>
      <c r="AA7" s="17">
        <v>558</v>
      </c>
      <c r="AB7" s="5">
        <f>AA7/Z7</f>
        <v>0.50406504065040647</v>
      </c>
      <c r="AC7" s="17">
        <v>135</v>
      </c>
      <c r="AD7" s="17">
        <v>83</v>
      </c>
      <c r="AE7" s="5">
        <f>AD7/AC7</f>
        <v>0.61481481481481481</v>
      </c>
      <c r="AF7" s="17">
        <v>511</v>
      </c>
      <c r="AG7" s="17">
        <v>234</v>
      </c>
      <c r="AH7" s="5">
        <f>AG7/AF7</f>
        <v>0.45792563600782776</v>
      </c>
      <c r="AI7" s="17">
        <v>0</v>
      </c>
      <c r="AJ7" s="17">
        <v>9</v>
      </c>
    </row>
    <row r="8" spans="1:36" x14ac:dyDescent="0.25">
      <c r="A8" s="16" t="s">
        <v>124</v>
      </c>
      <c r="B8" s="16" t="s">
        <v>125</v>
      </c>
      <c r="C8" s="16" t="s">
        <v>70</v>
      </c>
      <c r="D8" s="16" t="s">
        <v>45</v>
      </c>
      <c r="E8" s="17">
        <v>25</v>
      </c>
      <c r="F8" s="17">
        <v>2101</v>
      </c>
      <c r="G8" s="16" t="s">
        <v>111</v>
      </c>
      <c r="H8" s="15">
        <v>182</v>
      </c>
      <c r="I8" s="17">
        <v>49</v>
      </c>
      <c r="J8" s="5">
        <f>I8/H8</f>
        <v>0.26923076923076922</v>
      </c>
      <c r="K8" s="17">
        <v>0</v>
      </c>
      <c r="L8" s="17">
        <v>0</v>
      </c>
      <c r="M8" s="17">
        <v>21</v>
      </c>
      <c r="N8" s="17">
        <v>10</v>
      </c>
      <c r="O8" s="17">
        <v>11</v>
      </c>
      <c r="P8" s="5">
        <f>(M8+N8+O8)/E8</f>
        <v>1.68</v>
      </c>
      <c r="Q8" s="17">
        <v>0</v>
      </c>
      <c r="R8" s="17">
        <v>0</v>
      </c>
      <c r="S8" s="17">
        <v>110</v>
      </c>
      <c r="T8" s="5">
        <f>S8/Z8</f>
        <v>0.17915309446254071</v>
      </c>
      <c r="U8" s="17">
        <v>13</v>
      </c>
      <c r="V8" s="17">
        <v>0</v>
      </c>
      <c r="W8" s="5">
        <f>(V8+X8+Y8)/E8</f>
        <v>0</v>
      </c>
      <c r="X8" s="17">
        <v>0</v>
      </c>
      <c r="Y8" s="17">
        <v>0</v>
      </c>
      <c r="Z8" s="17">
        <v>614</v>
      </c>
      <c r="AA8" s="17">
        <v>88</v>
      </c>
      <c r="AB8" s="5">
        <f>AA8/Z8</f>
        <v>0.14332247557003258</v>
      </c>
      <c r="AC8" s="17">
        <v>86</v>
      </c>
      <c r="AD8" s="17">
        <v>14</v>
      </c>
      <c r="AE8" s="5">
        <f>AD8/AC8</f>
        <v>0.16279069767441862</v>
      </c>
      <c r="AF8" s="17">
        <v>317</v>
      </c>
      <c r="AG8" s="17">
        <v>38</v>
      </c>
      <c r="AH8" s="5">
        <f>AG8/AF8</f>
        <v>0.11987381703470032</v>
      </c>
      <c r="AI8" s="17">
        <v>3</v>
      </c>
      <c r="AJ8" s="17">
        <v>5</v>
      </c>
    </row>
    <row r="9" spans="1:36" x14ac:dyDescent="0.25">
      <c r="A9" s="6" t="s">
        <v>242</v>
      </c>
      <c r="B9" s="6" t="s">
        <v>243</v>
      </c>
      <c r="C9" s="6" t="s">
        <v>70</v>
      </c>
      <c r="D9" s="6" t="s">
        <v>86</v>
      </c>
      <c r="E9" s="7">
        <v>22</v>
      </c>
      <c r="F9" s="7">
        <v>2225</v>
      </c>
      <c r="G9" s="6" t="s">
        <v>42</v>
      </c>
      <c r="H9" s="8">
        <v>181</v>
      </c>
      <c r="I9" s="7">
        <v>75</v>
      </c>
      <c r="J9" s="4">
        <f>I9/H9</f>
        <v>0.4143646408839779</v>
      </c>
      <c r="K9" s="7">
        <v>0</v>
      </c>
      <c r="L9" s="7">
        <v>1</v>
      </c>
      <c r="M9" s="7">
        <v>13</v>
      </c>
      <c r="N9" s="7">
        <v>5</v>
      </c>
      <c r="O9" s="7">
        <v>7</v>
      </c>
      <c r="P9" s="9">
        <f>(M9+N9+O9)/E9</f>
        <v>1.1363636363636365</v>
      </c>
      <c r="Q9" s="7">
        <v>0</v>
      </c>
      <c r="R9" s="7">
        <v>0</v>
      </c>
      <c r="S9" s="7">
        <v>72</v>
      </c>
      <c r="T9" s="5">
        <f>S9/Z9</f>
        <v>0.14814814814814814</v>
      </c>
      <c r="U9" s="7">
        <v>3</v>
      </c>
      <c r="V9" s="7">
        <v>1</v>
      </c>
      <c r="W9" s="5">
        <f>(V9+X9+Y9)/E9</f>
        <v>0.13636363636363635</v>
      </c>
      <c r="X9" s="7">
        <v>2</v>
      </c>
      <c r="Y9" s="7">
        <v>0</v>
      </c>
      <c r="Z9" s="7">
        <v>486</v>
      </c>
      <c r="AA9" s="7">
        <v>115</v>
      </c>
      <c r="AB9" s="4">
        <f>AA9/Z9</f>
        <v>0.23662551440329219</v>
      </c>
      <c r="AC9" s="7">
        <v>69</v>
      </c>
      <c r="AD9" s="7">
        <v>18</v>
      </c>
      <c r="AE9" s="4">
        <f>AD9/AC9</f>
        <v>0.2608695652173913</v>
      </c>
      <c r="AF9" s="7">
        <v>180</v>
      </c>
      <c r="AG9" s="7">
        <v>46</v>
      </c>
      <c r="AH9" s="4">
        <f>AG9/AF9</f>
        <v>0.25555555555555554</v>
      </c>
      <c r="AI9" s="7">
        <v>6</v>
      </c>
      <c r="AJ9" s="7">
        <v>4</v>
      </c>
    </row>
    <row r="10" spans="1:36" x14ac:dyDescent="0.25">
      <c r="A10" s="17" t="s">
        <v>79</v>
      </c>
      <c r="B10" s="17" t="s">
        <v>80</v>
      </c>
      <c r="C10" s="17" t="s">
        <v>70</v>
      </c>
      <c r="D10" s="17" t="s">
        <v>60</v>
      </c>
      <c r="E10" s="17">
        <v>24</v>
      </c>
      <c r="F10" s="1"/>
      <c r="G10" s="17" t="s">
        <v>46</v>
      </c>
      <c r="H10" s="15">
        <v>178</v>
      </c>
      <c r="I10" s="17">
        <v>14</v>
      </c>
      <c r="J10" s="5">
        <f>I10/H10</f>
        <v>7.8651685393258425E-2</v>
      </c>
      <c r="K10" s="17">
        <v>1</v>
      </c>
      <c r="L10" s="17">
        <v>3</v>
      </c>
      <c r="M10" s="17">
        <v>20</v>
      </c>
      <c r="N10" s="17">
        <v>12</v>
      </c>
      <c r="O10" s="17">
        <v>13</v>
      </c>
      <c r="P10" s="5">
        <f>(M10+N10+O10)/E10</f>
        <v>1.875</v>
      </c>
      <c r="Q10" s="17">
        <v>2</v>
      </c>
      <c r="R10" s="17">
        <v>2</v>
      </c>
      <c r="S10" s="17">
        <v>141</v>
      </c>
      <c r="T10" s="5">
        <f>S10/Z10</f>
        <v>0.19475138121546962</v>
      </c>
      <c r="U10" s="17">
        <v>17</v>
      </c>
      <c r="V10" s="17">
        <v>1</v>
      </c>
      <c r="W10" s="5">
        <f>(V10+X10+Y10)/E10</f>
        <v>4.1666666666666664E-2</v>
      </c>
      <c r="X10" s="17">
        <v>0</v>
      </c>
      <c r="Y10" s="17">
        <v>0</v>
      </c>
      <c r="Z10" s="17">
        <v>724</v>
      </c>
      <c r="AA10" s="17">
        <v>181</v>
      </c>
      <c r="AB10" s="5">
        <f>AA10/Z10</f>
        <v>0.25</v>
      </c>
      <c r="AC10" s="17">
        <v>96</v>
      </c>
      <c r="AD10" s="17">
        <v>26</v>
      </c>
      <c r="AE10" s="5">
        <f>AD10/AC10</f>
        <v>0.27083333333333331</v>
      </c>
      <c r="AF10" s="17">
        <v>374</v>
      </c>
      <c r="AG10" s="17">
        <v>108</v>
      </c>
      <c r="AH10" s="5">
        <f>AG10/AF10</f>
        <v>0.28877005347593582</v>
      </c>
      <c r="AI10" s="1"/>
      <c r="AJ10" s="1"/>
    </row>
    <row r="11" spans="1:36" x14ac:dyDescent="0.25">
      <c r="A11" s="6" t="s">
        <v>198</v>
      </c>
      <c r="B11" s="6" t="s">
        <v>199</v>
      </c>
      <c r="C11" s="6" t="s">
        <v>70</v>
      </c>
      <c r="D11" s="6" t="s">
        <v>41</v>
      </c>
      <c r="E11" s="7">
        <v>46</v>
      </c>
      <c r="F11" s="7">
        <v>2135</v>
      </c>
      <c r="G11" s="6" t="s">
        <v>46</v>
      </c>
      <c r="H11" s="8">
        <v>174</v>
      </c>
      <c r="I11" s="7">
        <v>112</v>
      </c>
      <c r="J11" s="11">
        <f>I11/H11</f>
        <v>0.64367816091954022</v>
      </c>
      <c r="K11" s="7">
        <v>2</v>
      </c>
      <c r="L11" s="7">
        <v>3</v>
      </c>
      <c r="M11" s="7">
        <v>43</v>
      </c>
      <c r="N11" s="7">
        <v>14</v>
      </c>
      <c r="O11" s="7">
        <v>25</v>
      </c>
      <c r="P11" s="9">
        <f>(M11+N11+O11)/E11</f>
        <v>1.7826086956521738</v>
      </c>
      <c r="Q11" s="7">
        <v>7</v>
      </c>
      <c r="R11" s="7">
        <v>4</v>
      </c>
      <c r="S11" s="7">
        <v>403</v>
      </c>
      <c r="T11" s="5">
        <f>S11/Z11</f>
        <v>0.28930366116295764</v>
      </c>
      <c r="U11" s="7">
        <v>42</v>
      </c>
      <c r="V11" s="7">
        <v>25</v>
      </c>
      <c r="W11" s="5">
        <f>(V11+X11+Y11)/E11</f>
        <v>1.3043478260869565</v>
      </c>
      <c r="X11" s="7">
        <v>1</v>
      </c>
      <c r="Y11" s="7">
        <v>34</v>
      </c>
      <c r="Z11" s="7">
        <v>1393</v>
      </c>
      <c r="AA11" s="7">
        <v>902</v>
      </c>
      <c r="AB11" s="11">
        <f>AA11/Z11</f>
        <v>0.64752333094041636</v>
      </c>
      <c r="AC11" s="7">
        <v>163</v>
      </c>
      <c r="AD11" s="7">
        <v>130</v>
      </c>
      <c r="AE11" s="11">
        <f>AD11/AC11</f>
        <v>0.7975460122699386</v>
      </c>
      <c r="AF11" s="7">
        <v>748</v>
      </c>
      <c r="AG11" s="7">
        <v>383</v>
      </c>
      <c r="AH11" s="11">
        <f>AG11/AF11</f>
        <v>0.51203208556149737</v>
      </c>
      <c r="AI11" s="7">
        <v>1</v>
      </c>
      <c r="AJ11" s="7">
        <v>12</v>
      </c>
    </row>
    <row r="12" spans="1:36" x14ac:dyDescent="0.25">
      <c r="A12" s="17" t="s">
        <v>84</v>
      </c>
      <c r="B12" s="17" t="s">
        <v>85</v>
      </c>
      <c r="C12" s="17" t="s">
        <v>70</v>
      </c>
      <c r="D12" s="17" t="s">
        <v>86</v>
      </c>
      <c r="E12" s="17">
        <v>24</v>
      </c>
      <c r="F12" s="1"/>
      <c r="G12" s="17" t="s">
        <v>46</v>
      </c>
      <c r="H12" s="15">
        <v>174</v>
      </c>
      <c r="I12" s="17">
        <v>40</v>
      </c>
      <c r="J12" s="5">
        <f>I12/H12</f>
        <v>0.22988505747126436</v>
      </c>
      <c r="K12" s="17">
        <v>1</v>
      </c>
      <c r="L12" s="17">
        <v>3</v>
      </c>
      <c r="M12" s="17">
        <v>21</v>
      </c>
      <c r="N12" s="17">
        <v>12</v>
      </c>
      <c r="O12" s="17">
        <v>13</v>
      </c>
      <c r="P12" s="5">
        <f>(M12+N12+O12)/E12</f>
        <v>1.9166666666666667</v>
      </c>
      <c r="Q12" s="17">
        <v>0</v>
      </c>
      <c r="R12" s="17">
        <v>0</v>
      </c>
      <c r="S12" s="17">
        <v>134</v>
      </c>
      <c r="T12" s="5">
        <f>S12/Z12</f>
        <v>0.1879382889200561</v>
      </c>
      <c r="U12" s="17">
        <v>16</v>
      </c>
      <c r="V12" s="17">
        <v>2</v>
      </c>
      <c r="W12" s="5">
        <f>(V12+X12+Y12)/E12</f>
        <v>0.16666666666666666</v>
      </c>
      <c r="X12" s="17">
        <v>2</v>
      </c>
      <c r="Y12" s="17">
        <v>0</v>
      </c>
      <c r="Z12" s="17">
        <v>713</v>
      </c>
      <c r="AA12" s="17">
        <v>163</v>
      </c>
      <c r="AB12" s="5">
        <f>AA12/Z12</f>
        <v>0.22861150070126227</v>
      </c>
      <c r="AC12" s="17">
        <v>92</v>
      </c>
      <c r="AD12" s="17">
        <v>25</v>
      </c>
      <c r="AE12" s="5">
        <f>AD12/AC12</f>
        <v>0.27173913043478259</v>
      </c>
      <c r="AF12" s="17">
        <v>377</v>
      </c>
      <c r="AG12" s="17">
        <v>82</v>
      </c>
      <c r="AH12" s="5">
        <f>AG12/AF12</f>
        <v>0.21750663129973474</v>
      </c>
      <c r="AI12" s="1"/>
      <c r="AJ12" s="1"/>
    </row>
    <row r="13" spans="1:36" x14ac:dyDescent="0.25">
      <c r="A13" s="6" t="s">
        <v>172</v>
      </c>
      <c r="B13" s="6" t="s">
        <v>173</v>
      </c>
      <c r="C13" s="6" t="s">
        <v>70</v>
      </c>
      <c r="D13" s="6" t="s">
        <v>86</v>
      </c>
      <c r="E13" s="7">
        <v>33</v>
      </c>
      <c r="F13" s="7">
        <v>2148</v>
      </c>
      <c r="G13" s="6" t="s">
        <v>46</v>
      </c>
      <c r="H13" s="8">
        <v>172</v>
      </c>
      <c r="I13" s="7">
        <v>60</v>
      </c>
      <c r="J13" s="11">
        <f>I13/H13</f>
        <v>0.34883720930232559</v>
      </c>
      <c r="K13" s="7">
        <v>1</v>
      </c>
      <c r="L13" s="7">
        <v>3</v>
      </c>
      <c r="M13" s="7">
        <v>31</v>
      </c>
      <c r="N13" s="7">
        <v>10</v>
      </c>
      <c r="O13" s="7">
        <v>18</v>
      </c>
      <c r="P13" s="9">
        <f>(M13+N13+O13)/E13</f>
        <v>1.7878787878787878</v>
      </c>
      <c r="Q13" s="7">
        <v>0</v>
      </c>
      <c r="R13" s="7">
        <v>0</v>
      </c>
      <c r="S13" s="7">
        <v>326</v>
      </c>
      <c r="T13" s="5">
        <f>S13/Z13</f>
        <v>0.33539094650205764</v>
      </c>
      <c r="U13" s="7">
        <v>28</v>
      </c>
      <c r="V13" s="7">
        <v>4</v>
      </c>
      <c r="W13" s="5">
        <f>(V13+X13+Y13)/E13</f>
        <v>0.33333333333333331</v>
      </c>
      <c r="X13" s="7">
        <v>7</v>
      </c>
      <c r="Y13" s="7">
        <v>0</v>
      </c>
      <c r="Z13" s="7">
        <v>972</v>
      </c>
      <c r="AA13" s="7">
        <v>258</v>
      </c>
      <c r="AB13" s="11">
        <f>AA13/Z13</f>
        <v>0.26543209876543211</v>
      </c>
      <c r="AC13" s="7">
        <v>118</v>
      </c>
      <c r="AD13" s="7">
        <v>37</v>
      </c>
      <c r="AE13" s="11">
        <f>AD13/AC13</f>
        <v>0.3135593220338983</v>
      </c>
      <c r="AF13" s="7">
        <v>597</v>
      </c>
      <c r="AG13" s="7">
        <v>138</v>
      </c>
      <c r="AH13" s="11">
        <f>AG13/AF13</f>
        <v>0.23115577889447236</v>
      </c>
      <c r="AI13" s="7">
        <v>7</v>
      </c>
      <c r="AJ13" s="7">
        <v>15</v>
      </c>
    </row>
    <row r="14" spans="1:36" x14ac:dyDescent="0.25">
      <c r="A14" s="17" t="s">
        <v>109</v>
      </c>
      <c r="B14" s="17" t="s">
        <v>110</v>
      </c>
      <c r="C14" s="17" t="s">
        <v>70</v>
      </c>
      <c r="D14" s="17" t="s">
        <v>86</v>
      </c>
      <c r="E14" s="17">
        <v>36</v>
      </c>
      <c r="F14" s="17">
        <v>2063</v>
      </c>
      <c r="G14" s="17" t="s">
        <v>111</v>
      </c>
      <c r="H14" s="15">
        <v>169</v>
      </c>
      <c r="I14" s="17">
        <v>52</v>
      </c>
      <c r="J14" s="5">
        <f>I14/H14</f>
        <v>0.30769230769230771</v>
      </c>
      <c r="K14" s="17">
        <v>1</v>
      </c>
      <c r="L14" s="17">
        <v>0</v>
      </c>
      <c r="M14" s="17">
        <v>28</v>
      </c>
      <c r="N14" s="17">
        <v>8</v>
      </c>
      <c r="O14" s="17">
        <v>20</v>
      </c>
      <c r="P14" s="5">
        <f>(M14+N14+O14)/E14</f>
        <v>1.5555555555555556</v>
      </c>
      <c r="Q14" s="17">
        <v>0</v>
      </c>
      <c r="R14" s="17">
        <v>0</v>
      </c>
      <c r="S14" s="17">
        <v>185</v>
      </c>
      <c r="T14" s="5">
        <f>S14/Z14</f>
        <v>0.21637426900584794</v>
      </c>
      <c r="U14" s="17">
        <v>21</v>
      </c>
      <c r="V14" s="17">
        <v>3</v>
      </c>
      <c r="W14" s="5">
        <f>(V14+X14+Y14)/E14</f>
        <v>0.1388888888888889</v>
      </c>
      <c r="X14" s="17">
        <v>1</v>
      </c>
      <c r="Y14" s="17">
        <v>1</v>
      </c>
      <c r="Z14" s="17">
        <v>855</v>
      </c>
      <c r="AA14" s="17">
        <v>210</v>
      </c>
      <c r="AB14" s="5">
        <f>AA14/Z14</f>
        <v>0.24561403508771928</v>
      </c>
      <c r="AC14" s="17">
        <v>94</v>
      </c>
      <c r="AD14" s="17">
        <v>28</v>
      </c>
      <c r="AE14" s="5">
        <f>AD14/AC14</f>
        <v>0.2978723404255319</v>
      </c>
      <c r="AF14" s="17">
        <v>426</v>
      </c>
      <c r="AG14" s="17">
        <v>100</v>
      </c>
      <c r="AH14" s="5">
        <f>AG14/AF14</f>
        <v>0.23474178403755869</v>
      </c>
      <c r="AI14" s="17">
        <v>4</v>
      </c>
      <c r="AJ14" s="17">
        <v>13</v>
      </c>
    </row>
    <row r="15" spans="1:36" x14ac:dyDescent="0.25">
      <c r="A15" s="17" t="s">
        <v>94</v>
      </c>
      <c r="B15" s="17" t="s">
        <v>95</v>
      </c>
      <c r="C15" s="17" t="s">
        <v>70</v>
      </c>
      <c r="D15" s="17" t="s">
        <v>71</v>
      </c>
      <c r="E15" s="17">
        <v>23</v>
      </c>
      <c r="F15" s="1"/>
      <c r="G15" s="17" t="s">
        <v>46</v>
      </c>
      <c r="H15" s="15">
        <v>169</v>
      </c>
      <c r="I15" s="17">
        <v>0</v>
      </c>
      <c r="J15" s="5">
        <f>I15/H15</f>
        <v>0</v>
      </c>
      <c r="K15" s="17">
        <v>2</v>
      </c>
      <c r="L15" s="17">
        <v>4</v>
      </c>
      <c r="M15" s="17">
        <v>17</v>
      </c>
      <c r="N15" s="17">
        <v>6</v>
      </c>
      <c r="O15" s="17">
        <v>11</v>
      </c>
      <c r="P15" s="5">
        <f>(M15+N15+O15)/E15</f>
        <v>1.4782608695652173</v>
      </c>
      <c r="Q15" s="17">
        <v>0</v>
      </c>
      <c r="R15" s="17">
        <v>0</v>
      </c>
      <c r="S15" s="17">
        <v>58</v>
      </c>
      <c r="T15" s="5">
        <f>S15/Z15</f>
        <v>0.12803532008830021</v>
      </c>
      <c r="U15" s="17">
        <v>4</v>
      </c>
      <c r="V15" s="17">
        <v>0</v>
      </c>
      <c r="W15" s="5">
        <f>(V15+X15+Y15)/E15</f>
        <v>4.3478260869565216E-2</v>
      </c>
      <c r="X15" s="17">
        <v>1</v>
      </c>
      <c r="Y15" s="17">
        <v>0</v>
      </c>
      <c r="Z15" s="17">
        <v>453</v>
      </c>
      <c r="AA15" s="17">
        <v>0</v>
      </c>
      <c r="AB15" s="5">
        <f>AA15/Z15</f>
        <v>0</v>
      </c>
      <c r="AC15" s="17">
        <v>64</v>
      </c>
      <c r="AD15" s="17">
        <v>0</v>
      </c>
      <c r="AE15" s="5">
        <f>AD15/AC15</f>
        <v>0</v>
      </c>
      <c r="AF15" s="17">
        <v>242</v>
      </c>
      <c r="AG15" s="17">
        <v>0</v>
      </c>
      <c r="AH15" s="5">
        <f>AG15/AF15</f>
        <v>0</v>
      </c>
      <c r="AI15" s="1"/>
      <c r="AJ15" s="1"/>
    </row>
    <row r="16" spans="1:36" x14ac:dyDescent="0.25">
      <c r="A16" s="6" t="s">
        <v>225</v>
      </c>
      <c r="B16" s="6" t="s">
        <v>226</v>
      </c>
      <c r="C16" s="6" t="s">
        <v>227</v>
      </c>
      <c r="D16" s="6" t="s">
        <v>41</v>
      </c>
      <c r="E16" s="7">
        <v>32</v>
      </c>
      <c r="F16" s="7">
        <v>2199</v>
      </c>
      <c r="G16" s="6" t="s">
        <v>46</v>
      </c>
      <c r="H16" s="8">
        <v>162</v>
      </c>
      <c r="I16" s="7">
        <v>108</v>
      </c>
      <c r="J16" s="11">
        <f>I16/H16</f>
        <v>0.66666666666666663</v>
      </c>
      <c r="K16" s="7">
        <v>3</v>
      </c>
      <c r="L16" s="7">
        <v>0</v>
      </c>
      <c r="M16" s="7">
        <v>25</v>
      </c>
      <c r="N16" s="7">
        <v>8</v>
      </c>
      <c r="O16" s="7">
        <v>18</v>
      </c>
      <c r="P16" s="9">
        <f>(M16+N16+O16)/E16</f>
        <v>1.59375</v>
      </c>
      <c r="Q16" s="7">
        <v>4</v>
      </c>
      <c r="R16" s="7">
        <v>3</v>
      </c>
      <c r="S16" s="7">
        <v>311</v>
      </c>
      <c r="T16" s="5">
        <f>S16/Z16</f>
        <v>0.35829493087557601</v>
      </c>
      <c r="U16" s="7">
        <v>27</v>
      </c>
      <c r="V16" s="7">
        <v>12</v>
      </c>
      <c r="W16" s="5">
        <f>(V16+X16+Y16)/E16</f>
        <v>0.9375</v>
      </c>
      <c r="X16" s="7">
        <v>0</v>
      </c>
      <c r="Y16" s="7">
        <v>18</v>
      </c>
      <c r="Z16" s="7">
        <v>868</v>
      </c>
      <c r="AA16" s="7">
        <v>485</v>
      </c>
      <c r="AB16" s="11">
        <f>AA16/Z16</f>
        <v>0.55875576036866359</v>
      </c>
      <c r="AC16" s="7">
        <v>108</v>
      </c>
      <c r="AD16" s="7">
        <v>60</v>
      </c>
      <c r="AE16" s="11">
        <f>AD16/AC16</f>
        <v>0.55555555555555558</v>
      </c>
      <c r="AF16" s="7">
        <v>464</v>
      </c>
      <c r="AG16" s="7">
        <v>251</v>
      </c>
      <c r="AH16" s="11">
        <f>AG16/AF16</f>
        <v>0.54094827586206895</v>
      </c>
      <c r="AI16" s="7">
        <v>3</v>
      </c>
      <c r="AJ16" s="7">
        <v>8</v>
      </c>
    </row>
    <row r="17" spans="1:36" x14ac:dyDescent="0.25">
      <c r="A17" s="17" t="s">
        <v>68</v>
      </c>
      <c r="B17" s="17" t="s">
        <v>69</v>
      </c>
      <c r="C17" s="17" t="s">
        <v>70</v>
      </c>
      <c r="D17" s="17" t="s">
        <v>71</v>
      </c>
      <c r="E17" s="17">
        <v>22</v>
      </c>
      <c r="F17" s="1"/>
      <c r="G17" s="17" t="s">
        <v>46</v>
      </c>
      <c r="H17" s="15">
        <v>158</v>
      </c>
      <c r="I17" s="17">
        <v>0</v>
      </c>
      <c r="J17" s="5">
        <f>I17/H17</f>
        <v>0</v>
      </c>
      <c r="K17" s="17">
        <v>1</v>
      </c>
      <c r="L17" s="17">
        <v>3</v>
      </c>
      <c r="M17" s="17">
        <v>15</v>
      </c>
      <c r="N17" s="17">
        <v>9</v>
      </c>
      <c r="O17" s="17">
        <v>9</v>
      </c>
      <c r="P17" s="5">
        <f>(M17+N17+O17)/E17</f>
        <v>1.5</v>
      </c>
      <c r="Q17" s="17">
        <v>0</v>
      </c>
      <c r="R17" s="17">
        <v>0</v>
      </c>
      <c r="S17" s="17">
        <v>46</v>
      </c>
      <c r="T17" s="5">
        <f>S17/Z17</f>
        <v>8.7954110898661564E-2</v>
      </c>
      <c r="U17" s="17">
        <v>5</v>
      </c>
      <c r="V17" s="17">
        <v>0</v>
      </c>
      <c r="W17" s="5">
        <f>(V17+X17+Y17)/E17</f>
        <v>0</v>
      </c>
      <c r="X17" s="17">
        <v>0</v>
      </c>
      <c r="Y17" s="17">
        <v>0</v>
      </c>
      <c r="Z17" s="17">
        <v>523</v>
      </c>
      <c r="AA17" s="17">
        <v>0</v>
      </c>
      <c r="AB17" s="5">
        <f>AA17/Z17</f>
        <v>0</v>
      </c>
      <c r="AC17" s="17">
        <v>63</v>
      </c>
      <c r="AD17" s="17">
        <v>0</v>
      </c>
      <c r="AE17" s="5">
        <f>AD17/AC17</f>
        <v>0</v>
      </c>
      <c r="AF17" s="17">
        <v>245</v>
      </c>
      <c r="AG17" s="17">
        <v>0</v>
      </c>
      <c r="AH17" s="5">
        <f>AG17/AF17</f>
        <v>0</v>
      </c>
      <c r="AI17" s="1"/>
      <c r="AJ17" s="1"/>
    </row>
    <row r="18" spans="1:36" x14ac:dyDescent="0.25">
      <c r="A18" s="16" t="s">
        <v>132</v>
      </c>
      <c r="B18" s="16" t="s">
        <v>133</v>
      </c>
      <c r="C18" s="16" t="s">
        <v>70</v>
      </c>
      <c r="D18" s="16" t="s">
        <v>83</v>
      </c>
      <c r="E18" s="17">
        <v>32</v>
      </c>
      <c r="F18" s="17">
        <v>2098</v>
      </c>
      <c r="G18" s="16" t="s">
        <v>46</v>
      </c>
      <c r="H18" s="15">
        <v>157</v>
      </c>
      <c r="I18" s="17">
        <v>33</v>
      </c>
      <c r="J18" s="5">
        <f>I18/H18</f>
        <v>0.21019108280254778</v>
      </c>
      <c r="K18" s="17">
        <v>3</v>
      </c>
      <c r="L18" s="17">
        <v>3</v>
      </c>
      <c r="M18" s="17">
        <v>27</v>
      </c>
      <c r="N18" s="17">
        <v>14</v>
      </c>
      <c r="O18" s="17">
        <v>14</v>
      </c>
      <c r="P18" s="5">
        <f>(M18+N18+O18)/E18</f>
        <v>1.71875</v>
      </c>
      <c r="Q18" s="17">
        <v>0</v>
      </c>
      <c r="R18" s="17">
        <v>0</v>
      </c>
      <c r="S18" s="17">
        <v>0</v>
      </c>
      <c r="T18" s="5">
        <f>S18/Z18</f>
        <v>0</v>
      </c>
      <c r="U18" s="17">
        <v>0</v>
      </c>
      <c r="V18" s="17">
        <v>0</v>
      </c>
      <c r="W18" s="5">
        <f>(V18+X18+Y18)/E18</f>
        <v>9.375E-2</v>
      </c>
      <c r="X18" s="17">
        <v>3</v>
      </c>
      <c r="Y18" s="17">
        <v>0</v>
      </c>
      <c r="Z18" s="17">
        <v>926</v>
      </c>
      <c r="AA18" s="17">
        <v>186</v>
      </c>
      <c r="AB18" s="5">
        <f>AA18/Z18</f>
        <v>0.20086393088552915</v>
      </c>
      <c r="AC18" s="17">
        <v>127</v>
      </c>
      <c r="AD18" s="17">
        <v>21</v>
      </c>
      <c r="AE18" s="5">
        <f>AD18/AC18</f>
        <v>0.16535433070866143</v>
      </c>
      <c r="AF18" s="17">
        <v>467</v>
      </c>
      <c r="AG18" s="17">
        <v>75</v>
      </c>
      <c r="AH18" s="5">
        <f>AG18/AF18</f>
        <v>0.16059957173447537</v>
      </c>
      <c r="AI18" s="17">
        <v>6</v>
      </c>
      <c r="AJ18" s="17">
        <v>6</v>
      </c>
    </row>
    <row r="19" spans="1:36" x14ac:dyDescent="0.25">
      <c r="A19" s="16" t="s">
        <v>137</v>
      </c>
      <c r="B19" s="16" t="s">
        <v>138</v>
      </c>
      <c r="C19" s="16" t="s">
        <v>70</v>
      </c>
      <c r="D19" s="16" t="s">
        <v>41</v>
      </c>
      <c r="E19" s="17">
        <v>30</v>
      </c>
      <c r="F19" s="17">
        <v>2105</v>
      </c>
      <c r="G19" s="16" t="s">
        <v>46</v>
      </c>
      <c r="H19" s="15">
        <v>155</v>
      </c>
      <c r="I19" s="17">
        <v>140</v>
      </c>
      <c r="J19" s="5">
        <f>I19/H19</f>
        <v>0.90322580645161288</v>
      </c>
      <c r="K19" s="17">
        <v>2</v>
      </c>
      <c r="L19" s="17">
        <v>1</v>
      </c>
      <c r="M19" s="17">
        <v>23</v>
      </c>
      <c r="N19" s="17">
        <v>12</v>
      </c>
      <c r="O19" s="17">
        <v>12</v>
      </c>
      <c r="P19" s="5">
        <f>(M19+N19+O19)/E19</f>
        <v>1.5666666666666667</v>
      </c>
      <c r="Q19" s="17">
        <v>2</v>
      </c>
      <c r="R19" s="17">
        <v>2</v>
      </c>
      <c r="S19" s="17">
        <v>261</v>
      </c>
      <c r="T19" s="5">
        <f>S19/Z19</f>
        <v>0.31636363636363635</v>
      </c>
      <c r="U19" s="17">
        <v>25</v>
      </c>
      <c r="V19" s="17">
        <v>16</v>
      </c>
      <c r="W19" s="5">
        <f>(V19+X19+Y19)/E19</f>
        <v>1.2666666666666666</v>
      </c>
      <c r="X19" s="17">
        <v>2</v>
      </c>
      <c r="Y19" s="17">
        <v>20</v>
      </c>
      <c r="Z19" s="17">
        <v>825</v>
      </c>
      <c r="AA19" s="17">
        <v>526</v>
      </c>
      <c r="AB19" s="5">
        <f>AA19/Z19</f>
        <v>0.63757575757575757</v>
      </c>
      <c r="AC19" s="17">
        <v>108</v>
      </c>
      <c r="AD19" s="17">
        <v>79</v>
      </c>
      <c r="AE19" s="5">
        <f>AD19/AC19</f>
        <v>0.73148148148148151</v>
      </c>
      <c r="AF19" s="17">
        <v>438</v>
      </c>
      <c r="AG19" s="17">
        <v>267</v>
      </c>
      <c r="AH19" s="5">
        <f>AG19/AF19</f>
        <v>0.6095890410958904</v>
      </c>
      <c r="AI19" s="17">
        <v>2</v>
      </c>
      <c r="AJ19" s="17">
        <v>6</v>
      </c>
    </row>
    <row r="20" spans="1:36" x14ac:dyDescent="0.25">
      <c r="A20" s="17" t="s">
        <v>91</v>
      </c>
      <c r="B20" s="17" t="s">
        <v>92</v>
      </c>
      <c r="C20" s="17" t="s">
        <v>70</v>
      </c>
      <c r="D20" s="17" t="s">
        <v>93</v>
      </c>
      <c r="E20" s="17">
        <v>17</v>
      </c>
      <c r="F20" s="1"/>
      <c r="G20" s="17" t="s">
        <v>46</v>
      </c>
      <c r="H20" s="15">
        <v>148</v>
      </c>
      <c r="I20" s="17">
        <v>28</v>
      </c>
      <c r="J20" s="5">
        <f>I20/H20</f>
        <v>0.1891891891891892</v>
      </c>
      <c r="K20" s="17">
        <v>2</v>
      </c>
      <c r="L20" s="17">
        <v>3</v>
      </c>
      <c r="M20" s="17">
        <v>5</v>
      </c>
      <c r="N20" s="17">
        <v>2</v>
      </c>
      <c r="O20" s="17">
        <v>5</v>
      </c>
      <c r="P20" s="5">
        <f>(M20+N20+O20)/E20</f>
        <v>0.70588235294117652</v>
      </c>
      <c r="Q20" s="17">
        <v>0</v>
      </c>
      <c r="R20" s="17">
        <v>0</v>
      </c>
      <c r="S20" s="17">
        <v>42</v>
      </c>
      <c r="T20" s="5">
        <f>S20/Z20</f>
        <v>0.10966057441253264</v>
      </c>
      <c r="U20" s="17">
        <v>1</v>
      </c>
      <c r="V20" s="17">
        <v>0</v>
      </c>
      <c r="W20" s="5">
        <f>(V20+X20+Y20)/E20</f>
        <v>0.23529411764705882</v>
      </c>
      <c r="X20" s="17">
        <v>4</v>
      </c>
      <c r="Y20" s="17">
        <v>0</v>
      </c>
      <c r="Z20" s="17">
        <v>383</v>
      </c>
      <c r="AA20" s="17">
        <v>71</v>
      </c>
      <c r="AB20" s="5">
        <f>AA20/Z20</f>
        <v>0.18537859007832899</v>
      </c>
      <c r="AC20" s="17">
        <v>33</v>
      </c>
      <c r="AD20" s="17">
        <v>7</v>
      </c>
      <c r="AE20" s="5">
        <f>AD20/AC20</f>
        <v>0.21212121212121213</v>
      </c>
      <c r="AF20" s="17">
        <v>119</v>
      </c>
      <c r="AG20" s="17">
        <v>22</v>
      </c>
      <c r="AH20" s="5">
        <f>AG20/AF20</f>
        <v>0.18487394957983194</v>
      </c>
      <c r="AI20" s="1"/>
      <c r="AJ20" s="1"/>
    </row>
    <row r="21" spans="1:36" x14ac:dyDescent="0.25">
      <c r="A21" s="17" t="s">
        <v>101</v>
      </c>
      <c r="B21" s="17" t="s">
        <v>102</v>
      </c>
      <c r="C21" s="17" t="s">
        <v>70</v>
      </c>
      <c r="D21" s="17" t="s">
        <v>41</v>
      </c>
      <c r="E21" s="17">
        <v>22</v>
      </c>
      <c r="F21" s="17">
        <v>2066</v>
      </c>
      <c r="G21" s="17" t="s">
        <v>46</v>
      </c>
      <c r="H21" s="15">
        <v>147</v>
      </c>
      <c r="I21" s="17">
        <v>111</v>
      </c>
      <c r="J21" s="5">
        <f>I21/H21</f>
        <v>0.75510204081632648</v>
      </c>
      <c r="K21" s="17">
        <v>2</v>
      </c>
      <c r="L21" s="17">
        <v>1</v>
      </c>
      <c r="M21" s="17">
        <v>17</v>
      </c>
      <c r="N21" s="17">
        <v>3</v>
      </c>
      <c r="O21" s="17">
        <v>11</v>
      </c>
      <c r="P21" s="5">
        <f>(M21+N21+O21)/E21</f>
        <v>1.4090909090909092</v>
      </c>
      <c r="Q21" s="17">
        <v>2</v>
      </c>
      <c r="R21" s="17">
        <v>1</v>
      </c>
      <c r="S21" s="17">
        <v>141</v>
      </c>
      <c r="T21" s="5">
        <f>S21/Z21</f>
        <v>0.24394463667820068</v>
      </c>
      <c r="U21" s="17">
        <v>13</v>
      </c>
      <c r="V21" s="17">
        <v>7</v>
      </c>
      <c r="W21" s="5">
        <f>(V21+X21+Y21)/E21</f>
        <v>0.77272727272727271</v>
      </c>
      <c r="X21" s="17">
        <v>0</v>
      </c>
      <c r="Y21" s="17">
        <v>10</v>
      </c>
      <c r="Z21" s="17">
        <v>578</v>
      </c>
      <c r="AA21" s="17">
        <v>276</v>
      </c>
      <c r="AB21" s="5">
        <f>AA21/Z21</f>
        <v>0.47750865051903113</v>
      </c>
      <c r="AC21" s="17">
        <v>61</v>
      </c>
      <c r="AD21" s="17">
        <v>31</v>
      </c>
      <c r="AE21" s="5">
        <f>AD21/AC21</f>
        <v>0.50819672131147542</v>
      </c>
      <c r="AF21" s="17">
        <v>231</v>
      </c>
      <c r="AG21" s="17">
        <v>117</v>
      </c>
      <c r="AH21" s="5">
        <f>AG21/AF21</f>
        <v>0.50649350649350644</v>
      </c>
      <c r="AI21" s="1"/>
      <c r="AJ21" s="1"/>
    </row>
    <row r="22" spans="1:36" x14ac:dyDescent="0.25">
      <c r="A22" s="6" t="s">
        <v>240</v>
      </c>
      <c r="B22" s="6" t="s">
        <v>241</v>
      </c>
      <c r="C22" s="6" t="s">
        <v>70</v>
      </c>
      <c r="D22" s="6" t="s">
        <v>93</v>
      </c>
      <c r="E22" s="7">
        <v>22</v>
      </c>
      <c r="F22" s="7">
        <v>2225</v>
      </c>
      <c r="G22" s="6" t="s">
        <v>46</v>
      </c>
      <c r="H22" s="8">
        <v>147</v>
      </c>
      <c r="I22" s="7">
        <v>35</v>
      </c>
      <c r="J22" s="4">
        <f>I22/H22</f>
        <v>0.23809523809523808</v>
      </c>
      <c r="K22" s="7">
        <v>0</v>
      </c>
      <c r="L22" s="7">
        <v>2</v>
      </c>
      <c r="M22" s="7">
        <v>14</v>
      </c>
      <c r="N22" s="7">
        <v>6</v>
      </c>
      <c r="O22" s="7">
        <v>8</v>
      </c>
      <c r="P22" s="9">
        <f>(M22+N22+O22)/E22</f>
        <v>1.2727272727272727</v>
      </c>
      <c r="Q22" s="7">
        <v>0</v>
      </c>
      <c r="R22" s="7">
        <v>0</v>
      </c>
      <c r="S22" s="7">
        <v>64</v>
      </c>
      <c r="T22" s="5">
        <f>S22/Z22</f>
        <v>0.13114754098360656</v>
      </c>
      <c r="U22" s="7">
        <v>6</v>
      </c>
      <c r="V22" s="7">
        <v>0</v>
      </c>
      <c r="W22" s="5">
        <f>(V22+X22+Y22)/E22</f>
        <v>0</v>
      </c>
      <c r="X22" s="7">
        <v>0</v>
      </c>
      <c r="Y22" s="7">
        <v>0</v>
      </c>
      <c r="Z22" s="7">
        <v>488</v>
      </c>
      <c r="AA22" s="7">
        <v>56</v>
      </c>
      <c r="AB22" s="4">
        <f>AA22/Z22</f>
        <v>0.11475409836065574</v>
      </c>
      <c r="AC22" s="7">
        <v>62</v>
      </c>
      <c r="AD22" s="7">
        <v>9</v>
      </c>
      <c r="AE22" s="4">
        <f>AD22/AC22</f>
        <v>0.14516129032258066</v>
      </c>
      <c r="AF22" s="7">
        <v>177</v>
      </c>
      <c r="AG22" s="7">
        <v>19</v>
      </c>
      <c r="AH22" s="4">
        <f>AG22/AF22</f>
        <v>0.10734463276836158</v>
      </c>
      <c r="AI22" s="7">
        <v>3</v>
      </c>
      <c r="AJ22" s="7">
        <v>7</v>
      </c>
    </row>
    <row r="23" spans="1:36" x14ac:dyDescent="0.25">
      <c r="A23" s="17" t="s">
        <v>87</v>
      </c>
      <c r="B23" s="17" t="s">
        <v>88</v>
      </c>
      <c r="C23" s="17" t="s">
        <v>70</v>
      </c>
      <c r="D23" s="17" t="s">
        <v>49</v>
      </c>
      <c r="E23" s="17">
        <v>16</v>
      </c>
      <c r="F23" s="1"/>
      <c r="G23" s="17" t="s">
        <v>46</v>
      </c>
      <c r="H23" s="15">
        <v>145</v>
      </c>
      <c r="I23" s="17">
        <v>12</v>
      </c>
      <c r="J23" s="5">
        <f>I23/H23</f>
        <v>8.2758620689655171E-2</v>
      </c>
      <c r="K23" s="17">
        <v>0</v>
      </c>
      <c r="L23" s="17">
        <v>2</v>
      </c>
      <c r="M23" s="17">
        <v>15</v>
      </c>
      <c r="N23" s="17">
        <v>8</v>
      </c>
      <c r="O23" s="17">
        <v>11</v>
      </c>
      <c r="P23" s="5">
        <f>(M23+N23+O23)/E23</f>
        <v>2.125</v>
      </c>
      <c r="Q23" s="17">
        <v>0</v>
      </c>
      <c r="R23" s="17">
        <v>0</v>
      </c>
      <c r="S23" s="17">
        <v>89</v>
      </c>
      <c r="T23" s="5">
        <f>S23/Z23</f>
        <v>0.19222462203023757</v>
      </c>
      <c r="U23" s="17">
        <v>11</v>
      </c>
      <c r="V23" s="17">
        <v>0</v>
      </c>
      <c r="W23" s="5">
        <f>(V23+X23+Y23)/E23</f>
        <v>0</v>
      </c>
      <c r="X23" s="17">
        <v>0</v>
      </c>
      <c r="Y23" s="17">
        <v>0</v>
      </c>
      <c r="Z23" s="17">
        <v>463</v>
      </c>
      <c r="AA23" s="17">
        <v>27</v>
      </c>
      <c r="AB23" s="5">
        <f>AA23/Z23</f>
        <v>5.8315334773218146E-2</v>
      </c>
      <c r="AC23" s="17">
        <v>67</v>
      </c>
      <c r="AD23" s="17">
        <v>3</v>
      </c>
      <c r="AE23" s="5">
        <f>AD23/AC23</f>
        <v>4.4776119402985072E-2</v>
      </c>
      <c r="AF23" s="17">
        <v>235</v>
      </c>
      <c r="AG23" s="17">
        <v>22</v>
      </c>
      <c r="AH23" s="5">
        <f>AG23/AF23</f>
        <v>9.3617021276595741E-2</v>
      </c>
      <c r="AI23" s="1"/>
      <c r="AJ23" s="1"/>
    </row>
    <row r="24" spans="1:36" x14ac:dyDescent="0.25">
      <c r="A24" s="16" t="s">
        <v>128</v>
      </c>
      <c r="B24" s="16" t="s">
        <v>129</v>
      </c>
      <c r="C24" s="16" t="s">
        <v>70</v>
      </c>
      <c r="D24" s="16" t="s">
        <v>49</v>
      </c>
      <c r="E24" s="17">
        <v>18</v>
      </c>
      <c r="F24" s="17">
        <v>2111</v>
      </c>
      <c r="G24" s="16" t="s">
        <v>46</v>
      </c>
      <c r="H24" s="15">
        <v>144</v>
      </c>
      <c r="I24" s="17">
        <v>12</v>
      </c>
      <c r="J24" s="5">
        <f>I24/H24</f>
        <v>8.3333333333333329E-2</v>
      </c>
      <c r="K24" s="17">
        <v>1</v>
      </c>
      <c r="L24" s="17">
        <v>2</v>
      </c>
      <c r="M24" s="17">
        <v>16</v>
      </c>
      <c r="N24" s="17">
        <v>8</v>
      </c>
      <c r="O24" s="17">
        <v>10</v>
      </c>
      <c r="P24" s="5">
        <f>(M24+N24+O24)/E24</f>
        <v>1.8888888888888888</v>
      </c>
      <c r="Q24" s="17">
        <v>0</v>
      </c>
      <c r="R24" s="17">
        <v>0</v>
      </c>
      <c r="S24" s="17">
        <v>64</v>
      </c>
      <c r="T24" s="5">
        <f>S24/Z24</f>
        <v>0.1807909604519774</v>
      </c>
      <c r="U24" s="17">
        <v>6</v>
      </c>
      <c r="V24" s="17">
        <v>0</v>
      </c>
      <c r="W24" s="5">
        <f>(V24+X24+Y24)/E24</f>
        <v>0</v>
      </c>
      <c r="X24" s="17">
        <v>0</v>
      </c>
      <c r="Y24" s="17">
        <v>0</v>
      </c>
      <c r="Z24" s="17">
        <v>354</v>
      </c>
      <c r="AA24" s="17">
        <v>17</v>
      </c>
      <c r="AB24" s="5">
        <f>AA24/Z24</f>
        <v>4.8022598870056499E-2</v>
      </c>
      <c r="AC24" s="17">
        <v>58</v>
      </c>
      <c r="AD24" s="17">
        <v>4</v>
      </c>
      <c r="AE24" s="5">
        <f>AD24/AC24</f>
        <v>6.8965517241379309E-2</v>
      </c>
      <c r="AF24" s="17">
        <v>173</v>
      </c>
      <c r="AG24" s="17">
        <v>12</v>
      </c>
      <c r="AH24" s="5">
        <f>AG24/AF24</f>
        <v>6.9364161849710976E-2</v>
      </c>
      <c r="AI24" s="17">
        <v>1</v>
      </c>
      <c r="AJ24" s="17">
        <v>5</v>
      </c>
    </row>
    <row r="25" spans="1:36" x14ac:dyDescent="0.25">
      <c r="A25" s="6" t="s">
        <v>147</v>
      </c>
      <c r="B25" s="6" t="s">
        <v>48</v>
      </c>
      <c r="C25" s="6" t="s">
        <v>70</v>
      </c>
      <c r="D25" s="6" t="s">
        <v>86</v>
      </c>
      <c r="E25" s="7">
        <v>33</v>
      </c>
      <c r="F25" s="7">
        <v>2124</v>
      </c>
      <c r="G25" s="6" t="s">
        <v>46</v>
      </c>
      <c r="H25" s="8">
        <v>143</v>
      </c>
      <c r="I25" s="7">
        <v>41</v>
      </c>
      <c r="J25" s="5">
        <f>I25/H25</f>
        <v>0.28671328671328672</v>
      </c>
      <c r="K25" s="7">
        <v>2</v>
      </c>
      <c r="L25" s="7">
        <v>2</v>
      </c>
      <c r="M25" s="7">
        <v>25</v>
      </c>
      <c r="N25" s="7">
        <v>8</v>
      </c>
      <c r="O25" s="7">
        <v>16</v>
      </c>
      <c r="P25" s="9">
        <f>(M25+N25+O25)/E25</f>
        <v>1.4848484848484849</v>
      </c>
      <c r="Q25" s="7">
        <v>0</v>
      </c>
      <c r="R25" s="7">
        <v>0</v>
      </c>
      <c r="S25" s="7">
        <v>128</v>
      </c>
      <c r="T25" s="5">
        <f>S25/Z25</f>
        <v>0.17367706919945725</v>
      </c>
      <c r="U25" s="7">
        <v>11</v>
      </c>
      <c r="V25" s="7">
        <v>2</v>
      </c>
      <c r="W25" s="5">
        <f>(V25+X25+Y25)/E25</f>
        <v>0.12121212121212122</v>
      </c>
      <c r="X25" s="7">
        <v>1</v>
      </c>
      <c r="Y25" s="7">
        <v>1</v>
      </c>
      <c r="Z25" s="7">
        <v>737</v>
      </c>
      <c r="AA25" s="7">
        <v>177</v>
      </c>
      <c r="AB25" s="5">
        <f>AA25/Z25</f>
        <v>0.24016282225237448</v>
      </c>
      <c r="AC25" s="7">
        <v>82</v>
      </c>
      <c r="AD25" s="7">
        <v>15</v>
      </c>
      <c r="AE25" s="5">
        <f>AD25/AC25</f>
        <v>0.18292682926829268</v>
      </c>
      <c r="AF25" s="7">
        <v>387</v>
      </c>
      <c r="AG25" s="7">
        <v>88</v>
      </c>
      <c r="AH25" s="5">
        <f>AG25/AF25</f>
        <v>0.22739018087855298</v>
      </c>
      <c r="AI25" s="7">
        <v>3</v>
      </c>
      <c r="AJ25" s="7">
        <v>8</v>
      </c>
    </row>
    <row r="26" spans="1:36" x14ac:dyDescent="0.25">
      <c r="A26" s="17" t="s">
        <v>114</v>
      </c>
      <c r="B26" s="17" t="s">
        <v>115</v>
      </c>
      <c r="C26" s="17" t="s">
        <v>70</v>
      </c>
      <c r="D26" s="17" t="s">
        <v>71</v>
      </c>
      <c r="E26" s="17">
        <v>24</v>
      </c>
      <c r="F26" s="17">
        <v>2080</v>
      </c>
      <c r="G26" s="17" t="s">
        <v>46</v>
      </c>
      <c r="H26" s="15">
        <v>142</v>
      </c>
      <c r="I26" s="17">
        <v>0</v>
      </c>
      <c r="J26" s="5">
        <f>I26/H26</f>
        <v>0</v>
      </c>
      <c r="K26" s="17">
        <v>3</v>
      </c>
      <c r="L26" s="17">
        <v>2</v>
      </c>
      <c r="M26" s="17">
        <v>17</v>
      </c>
      <c r="N26" s="17">
        <v>6</v>
      </c>
      <c r="O26" s="17">
        <v>10</v>
      </c>
      <c r="P26" s="5">
        <f>(M26+N26+O26)/E26</f>
        <v>1.375</v>
      </c>
      <c r="Q26" s="17">
        <v>0</v>
      </c>
      <c r="R26" s="17">
        <v>0</v>
      </c>
      <c r="S26" s="17">
        <v>66</v>
      </c>
      <c r="T26" s="5">
        <f>S26/Z26</f>
        <v>9.7488921713441659E-2</v>
      </c>
      <c r="U26" s="17">
        <v>4</v>
      </c>
      <c r="V26" s="17">
        <v>0</v>
      </c>
      <c r="W26" s="5">
        <f>(V26+X26+Y26)/E26</f>
        <v>0</v>
      </c>
      <c r="X26" s="17">
        <v>0</v>
      </c>
      <c r="Y26" s="17">
        <v>0</v>
      </c>
      <c r="Z26" s="17">
        <v>677</v>
      </c>
      <c r="AA26" s="17">
        <v>1</v>
      </c>
      <c r="AB26" s="5">
        <f>AA26/Z26</f>
        <v>1.4771048744460858E-3</v>
      </c>
      <c r="AC26" s="17">
        <v>74</v>
      </c>
      <c r="AD26" s="17">
        <v>0</v>
      </c>
      <c r="AE26" s="5">
        <f>AD26/AC26</f>
        <v>0</v>
      </c>
      <c r="AF26" s="17">
        <v>333</v>
      </c>
      <c r="AG26" s="17">
        <v>0</v>
      </c>
      <c r="AH26" s="5">
        <f>AG26/AF26</f>
        <v>0</v>
      </c>
      <c r="AI26" s="17">
        <v>1</v>
      </c>
      <c r="AJ26" s="17">
        <v>22</v>
      </c>
    </row>
    <row r="27" spans="1:36" x14ac:dyDescent="0.25">
      <c r="A27" s="6" t="s">
        <v>205</v>
      </c>
      <c r="B27" s="6" t="s">
        <v>206</v>
      </c>
      <c r="C27" s="6" t="s">
        <v>70</v>
      </c>
      <c r="D27" s="6" t="s">
        <v>86</v>
      </c>
      <c r="E27" s="7">
        <v>18</v>
      </c>
      <c r="F27" s="7">
        <v>2199</v>
      </c>
      <c r="G27" s="6" t="s">
        <v>46</v>
      </c>
      <c r="H27" s="8">
        <v>142</v>
      </c>
      <c r="I27" s="7">
        <v>33</v>
      </c>
      <c r="J27" s="11">
        <f>I27/H27</f>
        <v>0.23239436619718309</v>
      </c>
      <c r="K27" s="7">
        <v>1</v>
      </c>
      <c r="L27" s="7">
        <v>1</v>
      </c>
      <c r="M27" s="7">
        <v>11</v>
      </c>
      <c r="N27" s="7">
        <v>3</v>
      </c>
      <c r="O27" s="7">
        <v>10</v>
      </c>
      <c r="P27" s="9">
        <f>(M27+N27+O27)/E27</f>
        <v>1.3333333333333333</v>
      </c>
      <c r="Q27" s="7">
        <v>0</v>
      </c>
      <c r="R27" s="7">
        <v>0</v>
      </c>
      <c r="T27" s="5">
        <f>S27/Z27</f>
        <v>0</v>
      </c>
      <c r="V27" s="7">
        <v>2</v>
      </c>
      <c r="W27" s="5">
        <f>(V27+X27+Y27)/E27</f>
        <v>0.27777777777777779</v>
      </c>
      <c r="X27" s="7">
        <v>1</v>
      </c>
      <c r="Y27" s="7">
        <v>2</v>
      </c>
      <c r="Z27" s="7">
        <v>448</v>
      </c>
      <c r="AA27" s="7">
        <v>139</v>
      </c>
      <c r="AB27" s="11">
        <f>AA27/Z27</f>
        <v>0.31026785714285715</v>
      </c>
      <c r="AC27" s="7">
        <v>48</v>
      </c>
      <c r="AD27" s="7">
        <v>16</v>
      </c>
      <c r="AE27" s="11">
        <f>AD27/AC27</f>
        <v>0.33333333333333331</v>
      </c>
      <c r="AF27" s="7">
        <v>202</v>
      </c>
      <c r="AG27" s="7">
        <v>66</v>
      </c>
      <c r="AH27" s="11">
        <f>AG27/AF27</f>
        <v>0.32673267326732675</v>
      </c>
      <c r="AI27" s="7">
        <v>1</v>
      </c>
      <c r="AJ27" s="7">
        <v>6</v>
      </c>
    </row>
    <row r="28" spans="1:36" x14ac:dyDescent="0.25">
      <c r="A28" s="6" t="s">
        <v>200</v>
      </c>
      <c r="B28" s="6" t="s">
        <v>201</v>
      </c>
      <c r="C28" s="6" t="s">
        <v>70</v>
      </c>
      <c r="D28" s="6" t="s">
        <v>71</v>
      </c>
      <c r="E28" s="7">
        <v>25</v>
      </c>
      <c r="F28" s="7">
        <v>2164</v>
      </c>
      <c r="G28" s="6" t="s">
        <v>46</v>
      </c>
      <c r="H28" s="8">
        <v>136</v>
      </c>
      <c r="I28" s="7">
        <v>0</v>
      </c>
      <c r="J28" s="11">
        <f>I28/H28</f>
        <v>0</v>
      </c>
      <c r="K28" s="7">
        <v>2</v>
      </c>
      <c r="L28" s="7">
        <v>2</v>
      </c>
      <c r="M28" s="7">
        <v>14</v>
      </c>
      <c r="N28" s="7">
        <v>6</v>
      </c>
      <c r="O28" s="7">
        <v>11</v>
      </c>
      <c r="P28" s="9">
        <f>(M28+N28+O28)/E28</f>
        <v>1.24</v>
      </c>
      <c r="Q28" s="7">
        <v>0</v>
      </c>
      <c r="R28" s="7">
        <v>0</v>
      </c>
      <c r="S28" s="7">
        <v>55</v>
      </c>
      <c r="T28" s="5">
        <f>S28/Z28</f>
        <v>0.12941176470588237</v>
      </c>
      <c r="U28" s="7">
        <v>5</v>
      </c>
      <c r="V28" s="7">
        <v>0</v>
      </c>
      <c r="W28" s="5">
        <f>(V28+X28+Y28)/E28</f>
        <v>0.04</v>
      </c>
      <c r="X28" s="7">
        <v>1</v>
      </c>
      <c r="Y28" s="7">
        <v>0</v>
      </c>
      <c r="Z28" s="7">
        <v>425</v>
      </c>
      <c r="AA28" s="7">
        <v>0</v>
      </c>
      <c r="AB28" s="11">
        <f>AA28/Z28</f>
        <v>0</v>
      </c>
      <c r="AC28" s="7">
        <v>56</v>
      </c>
      <c r="AD28" s="7">
        <v>0</v>
      </c>
      <c r="AE28" s="11">
        <f>AD28/AC28</f>
        <v>0</v>
      </c>
      <c r="AF28" s="7">
        <v>204</v>
      </c>
      <c r="AG28" s="7">
        <v>0</v>
      </c>
      <c r="AH28" s="11">
        <f>AG28/AF28</f>
        <v>0</v>
      </c>
      <c r="AI28" s="7">
        <v>0</v>
      </c>
      <c r="AJ28" s="7">
        <v>9</v>
      </c>
    </row>
    <row r="29" spans="1:36" x14ac:dyDescent="0.25">
      <c r="A29" s="6" t="s">
        <v>228</v>
      </c>
      <c r="B29" s="6" t="s">
        <v>66</v>
      </c>
      <c r="C29" s="6" t="s">
        <v>70</v>
      </c>
      <c r="D29" s="6" t="s">
        <v>60</v>
      </c>
      <c r="E29" s="7">
        <v>17</v>
      </c>
      <c r="F29" s="7">
        <v>2215</v>
      </c>
      <c r="G29" s="6" t="s">
        <v>46</v>
      </c>
      <c r="H29" s="8">
        <v>135</v>
      </c>
      <c r="I29" s="7">
        <v>21</v>
      </c>
      <c r="J29" s="11">
        <f>I29/H29</f>
        <v>0.15555555555555556</v>
      </c>
      <c r="K29" s="7">
        <v>2</v>
      </c>
      <c r="L29" s="7">
        <v>3</v>
      </c>
      <c r="M29" s="7">
        <v>13</v>
      </c>
      <c r="N29" s="7">
        <v>4</v>
      </c>
      <c r="O29" s="7">
        <v>7</v>
      </c>
      <c r="P29" s="9">
        <f>(M29+N29+O29)/E29</f>
        <v>1.411764705882353</v>
      </c>
      <c r="Q29" s="7">
        <v>0</v>
      </c>
      <c r="R29" s="7">
        <v>0</v>
      </c>
      <c r="S29" s="7">
        <v>84</v>
      </c>
      <c r="T29" s="5">
        <f>S29/Z29</f>
        <v>0.24068767908309455</v>
      </c>
      <c r="U29" s="7">
        <v>9</v>
      </c>
      <c r="V29" s="7">
        <v>0</v>
      </c>
      <c r="W29" s="5">
        <f>(V29+X29+Y29)/E29</f>
        <v>0</v>
      </c>
      <c r="X29" s="7">
        <v>0</v>
      </c>
      <c r="Y29" s="7">
        <v>0</v>
      </c>
      <c r="Z29" s="7">
        <v>349</v>
      </c>
      <c r="AA29" s="7">
        <v>99</v>
      </c>
      <c r="AB29" s="11">
        <f>AA29/Z29</f>
        <v>0.28366762177650429</v>
      </c>
      <c r="AC29" s="7">
        <v>47</v>
      </c>
      <c r="AD29" s="7">
        <v>7</v>
      </c>
      <c r="AE29" s="11">
        <f>AD29/AC29</f>
        <v>0.14893617021276595</v>
      </c>
      <c r="AF29" s="7">
        <v>156</v>
      </c>
      <c r="AG29" s="7">
        <v>47</v>
      </c>
      <c r="AH29" s="11">
        <f>AG29/AF29</f>
        <v>0.30128205128205127</v>
      </c>
      <c r="AI29" s="7">
        <v>4</v>
      </c>
      <c r="AJ29" s="7">
        <v>6</v>
      </c>
    </row>
    <row r="30" spans="1:36" x14ac:dyDescent="0.25">
      <c r="A30" s="17" t="s">
        <v>47</v>
      </c>
      <c r="B30" s="17" t="s">
        <v>48</v>
      </c>
      <c r="C30" s="17" t="s">
        <v>40</v>
      </c>
      <c r="D30" s="17" t="s">
        <v>49</v>
      </c>
      <c r="E30" s="17">
        <v>12</v>
      </c>
      <c r="F30" s="1"/>
      <c r="G30" s="17" t="s">
        <v>50</v>
      </c>
      <c r="H30" s="15">
        <v>135</v>
      </c>
      <c r="I30" s="17">
        <v>26</v>
      </c>
      <c r="J30" s="5">
        <f>I30/H30</f>
        <v>0.19259259259259259</v>
      </c>
      <c r="K30" s="17">
        <v>0</v>
      </c>
      <c r="L30" s="17">
        <v>0</v>
      </c>
      <c r="M30" s="17">
        <v>11</v>
      </c>
      <c r="N30" s="17">
        <v>3</v>
      </c>
      <c r="O30" s="17">
        <v>4</v>
      </c>
      <c r="P30" s="5">
        <f>(M30+N30+O30)/E30</f>
        <v>1.5</v>
      </c>
      <c r="Q30" s="17">
        <v>0</v>
      </c>
      <c r="R30" s="17">
        <v>0</v>
      </c>
      <c r="S30" s="17">
        <v>58</v>
      </c>
      <c r="T30" s="5">
        <f>S30/Z30</f>
        <v>0.17791411042944785</v>
      </c>
      <c r="U30" s="17">
        <v>6</v>
      </c>
      <c r="V30" s="17">
        <v>0</v>
      </c>
      <c r="W30" s="5">
        <f>(V30+X30+Y30)/E30</f>
        <v>0</v>
      </c>
      <c r="X30" s="17">
        <v>0</v>
      </c>
      <c r="Y30" s="17">
        <v>0</v>
      </c>
      <c r="Z30" s="17">
        <v>326</v>
      </c>
      <c r="AA30" s="17">
        <v>25</v>
      </c>
      <c r="AB30" s="5">
        <f>AA30/Z30</f>
        <v>7.6687116564417179E-2</v>
      </c>
      <c r="AC30" s="17">
        <v>59</v>
      </c>
      <c r="AD30" s="17">
        <v>4</v>
      </c>
      <c r="AE30" s="5">
        <f>AD30/AC30</f>
        <v>6.7796610169491525E-2</v>
      </c>
      <c r="AF30" s="17">
        <v>124</v>
      </c>
      <c r="AG30" s="17">
        <v>8</v>
      </c>
      <c r="AH30" s="5">
        <f>AG30/AF30</f>
        <v>6.4516129032258063E-2</v>
      </c>
      <c r="AI30" s="1"/>
      <c r="AJ30" s="1"/>
    </row>
    <row r="31" spans="1:36" x14ac:dyDescent="0.25">
      <c r="A31" s="6" t="s">
        <v>220</v>
      </c>
      <c r="B31" s="6" t="s">
        <v>221</v>
      </c>
      <c r="C31" s="6" t="s">
        <v>70</v>
      </c>
      <c r="D31" s="6" t="s">
        <v>71</v>
      </c>
      <c r="E31" s="7">
        <v>17</v>
      </c>
      <c r="F31" s="7">
        <v>2212</v>
      </c>
      <c r="G31" s="6" t="s">
        <v>46</v>
      </c>
      <c r="H31" s="8">
        <v>134</v>
      </c>
      <c r="I31" s="7">
        <v>0</v>
      </c>
      <c r="J31" s="11">
        <f>I31/H31</f>
        <v>0</v>
      </c>
      <c r="K31" s="7">
        <v>2</v>
      </c>
      <c r="L31" s="7">
        <v>3</v>
      </c>
      <c r="M31" s="7">
        <v>16</v>
      </c>
      <c r="N31" s="7">
        <v>6</v>
      </c>
      <c r="O31" s="7">
        <v>9</v>
      </c>
      <c r="P31" s="9">
        <f>(M31+N31+O31)/E31</f>
        <v>1.8235294117647058</v>
      </c>
      <c r="Q31" s="7">
        <v>0</v>
      </c>
      <c r="R31" s="7">
        <v>0</v>
      </c>
      <c r="S31" s="7">
        <v>52</v>
      </c>
      <c r="T31" s="5">
        <f>S31/Z31</f>
        <v>0.11764705882352941</v>
      </c>
      <c r="U31" s="7">
        <v>8</v>
      </c>
      <c r="V31" s="7">
        <v>0</v>
      </c>
      <c r="W31" s="5">
        <f>(V31+X31+Y31)/E31</f>
        <v>0</v>
      </c>
      <c r="X31" s="7">
        <v>0</v>
      </c>
      <c r="Y31" s="7">
        <v>0</v>
      </c>
      <c r="Z31" s="7">
        <v>442</v>
      </c>
      <c r="AA31" s="7">
        <v>6</v>
      </c>
      <c r="AB31" s="11">
        <f>AA31/Z31</f>
        <v>1.3574660633484163E-2</v>
      </c>
      <c r="AC31" s="7">
        <v>60</v>
      </c>
      <c r="AD31" s="7">
        <v>1</v>
      </c>
      <c r="AE31" s="11">
        <f>AD31/AC31</f>
        <v>1.6666666666666666E-2</v>
      </c>
      <c r="AF31" s="7">
        <v>208</v>
      </c>
      <c r="AG31" s="7">
        <v>3</v>
      </c>
      <c r="AH31" s="11">
        <f>AG31/AF31</f>
        <v>1.4423076923076924E-2</v>
      </c>
      <c r="AI31" s="7">
        <v>0</v>
      </c>
      <c r="AJ31" s="7">
        <v>8</v>
      </c>
    </row>
    <row r="32" spans="1:36" x14ac:dyDescent="0.25">
      <c r="A32" s="16" t="s">
        <v>126</v>
      </c>
      <c r="B32" s="16" t="s">
        <v>127</v>
      </c>
      <c r="C32" s="16" t="s">
        <v>70</v>
      </c>
      <c r="D32" s="16" t="s">
        <v>60</v>
      </c>
      <c r="E32" s="17">
        <v>24</v>
      </c>
      <c r="F32" s="17">
        <v>2103</v>
      </c>
      <c r="G32" s="16" t="s">
        <v>46</v>
      </c>
      <c r="H32" s="15">
        <v>133</v>
      </c>
      <c r="I32" s="17">
        <v>10</v>
      </c>
      <c r="J32" s="5">
        <f>I32/H32</f>
        <v>7.5187969924812026E-2</v>
      </c>
      <c r="K32" s="17">
        <v>1</v>
      </c>
      <c r="L32" s="17">
        <v>1</v>
      </c>
      <c r="M32" s="17">
        <v>23</v>
      </c>
      <c r="N32" s="17">
        <v>11</v>
      </c>
      <c r="O32" s="17">
        <v>12</v>
      </c>
      <c r="P32" s="5">
        <f>(M32+N32+O32)/E32</f>
        <v>1.9166666666666667</v>
      </c>
      <c r="Q32" s="17">
        <v>1</v>
      </c>
      <c r="R32" s="17">
        <v>1</v>
      </c>
      <c r="S32" s="17">
        <v>171</v>
      </c>
      <c r="T32" s="5">
        <f>S32/Z32</f>
        <v>0.24854651162790697</v>
      </c>
      <c r="U32" s="17">
        <v>16</v>
      </c>
      <c r="V32" s="17">
        <v>5</v>
      </c>
      <c r="W32" s="5">
        <f>(V32+X32+Y32)/E32</f>
        <v>0.25</v>
      </c>
      <c r="X32" s="17">
        <v>0</v>
      </c>
      <c r="Y32" s="17">
        <v>1</v>
      </c>
      <c r="Z32" s="17">
        <v>688</v>
      </c>
      <c r="AA32" s="17">
        <v>162</v>
      </c>
      <c r="AB32" s="5">
        <f>AA32/Z32</f>
        <v>0.23546511627906977</v>
      </c>
      <c r="AC32" s="17">
        <v>90</v>
      </c>
      <c r="AD32" s="17">
        <v>21</v>
      </c>
      <c r="AE32" s="5">
        <f>AD32/AC32</f>
        <v>0.23333333333333334</v>
      </c>
      <c r="AF32" s="17">
        <v>358</v>
      </c>
      <c r="AG32" s="17">
        <v>59</v>
      </c>
      <c r="AH32" s="5">
        <f>AG32/AF32</f>
        <v>0.16480446927374301</v>
      </c>
      <c r="AI32" s="17">
        <v>5</v>
      </c>
      <c r="AJ32" s="17">
        <v>8</v>
      </c>
    </row>
    <row r="33" spans="1:36" x14ac:dyDescent="0.25">
      <c r="A33" s="17" t="s">
        <v>118</v>
      </c>
      <c r="B33" s="17" t="s">
        <v>119</v>
      </c>
      <c r="C33" s="17" t="s">
        <v>70</v>
      </c>
      <c r="D33" s="17" t="s">
        <v>93</v>
      </c>
      <c r="E33" s="17">
        <v>17</v>
      </c>
      <c r="F33" s="1"/>
      <c r="G33" s="17" t="s">
        <v>46</v>
      </c>
      <c r="H33" s="15">
        <v>129</v>
      </c>
      <c r="I33" s="17">
        <v>29</v>
      </c>
      <c r="J33" s="5">
        <f>I33/H33</f>
        <v>0.22480620155038761</v>
      </c>
      <c r="K33" s="17">
        <v>2</v>
      </c>
      <c r="L33" s="17">
        <v>2</v>
      </c>
      <c r="M33" s="17">
        <v>11</v>
      </c>
      <c r="N33" s="17">
        <v>5</v>
      </c>
      <c r="O33" s="17">
        <v>5</v>
      </c>
      <c r="P33" s="5">
        <f>(M33+N33+O33)/E33</f>
        <v>1.2352941176470589</v>
      </c>
      <c r="Q33" s="17">
        <v>0</v>
      </c>
      <c r="R33" s="17">
        <v>0</v>
      </c>
      <c r="S33" s="17">
        <v>57</v>
      </c>
      <c r="T33" s="5">
        <f>S33/Z33</f>
        <v>0.15281501340482573</v>
      </c>
      <c r="U33" s="17">
        <v>6</v>
      </c>
      <c r="V33" s="17">
        <v>1</v>
      </c>
      <c r="W33" s="5">
        <f>(V33+X33+Y33)/E33</f>
        <v>0.11764705882352941</v>
      </c>
      <c r="X33" s="17">
        <v>1</v>
      </c>
      <c r="Y33" s="17">
        <v>0</v>
      </c>
      <c r="Z33" s="17">
        <v>373</v>
      </c>
      <c r="AA33" s="17">
        <v>46</v>
      </c>
      <c r="AB33" s="5">
        <f>AA33/Z33</f>
        <v>0.12332439678284182</v>
      </c>
      <c r="AC33" s="17">
        <v>39</v>
      </c>
      <c r="AD33" s="17">
        <v>8</v>
      </c>
      <c r="AE33" s="5">
        <f>AD33/AC33</f>
        <v>0.20512820512820512</v>
      </c>
      <c r="AF33" s="17">
        <v>158</v>
      </c>
      <c r="AG33" s="17">
        <v>20</v>
      </c>
      <c r="AH33" s="5">
        <f>AG33/AF33</f>
        <v>0.12658227848101267</v>
      </c>
      <c r="AI33" s="17">
        <v>4</v>
      </c>
      <c r="AJ33" s="17">
        <v>3</v>
      </c>
    </row>
    <row r="34" spans="1:36" x14ac:dyDescent="0.25">
      <c r="A34" s="6" t="s">
        <v>170</v>
      </c>
      <c r="B34" s="6" t="s">
        <v>171</v>
      </c>
      <c r="C34" s="6" t="s">
        <v>70</v>
      </c>
      <c r="D34" s="6" t="s">
        <v>83</v>
      </c>
      <c r="E34" s="7">
        <v>52</v>
      </c>
      <c r="F34" s="7">
        <v>2129</v>
      </c>
      <c r="G34" s="6" t="s">
        <v>46</v>
      </c>
      <c r="H34" s="8">
        <v>128</v>
      </c>
      <c r="I34" s="7">
        <v>31</v>
      </c>
      <c r="J34" s="11">
        <f>I34/H34</f>
        <v>0.2421875</v>
      </c>
      <c r="K34" s="7">
        <v>0</v>
      </c>
      <c r="L34" s="7">
        <v>2</v>
      </c>
      <c r="M34" s="7">
        <v>46</v>
      </c>
      <c r="N34" s="7">
        <v>15</v>
      </c>
      <c r="O34" s="7">
        <v>25</v>
      </c>
      <c r="P34" s="9">
        <f>(M34+N34+O34)/E34</f>
        <v>1.6538461538461537</v>
      </c>
      <c r="Q34" s="7">
        <v>0</v>
      </c>
      <c r="R34" s="7">
        <v>0</v>
      </c>
      <c r="S34" s="7">
        <v>0</v>
      </c>
      <c r="T34" s="5">
        <f>S34/Z34</f>
        <v>0</v>
      </c>
      <c r="U34" s="7">
        <v>0</v>
      </c>
      <c r="V34" s="7">
        <v>0</v>
      </c>
      <c r="W34" s="5">
        <f>(V34+X34+Y34)/E34</f>
        <v>0.13461538461538461</v>
      </c>
      <c r="X34" s="7">
        <v>7</v>
      </c>
      <c r="Y34" s="7">
        <v>0</v>
      </c>
      <c r="Z34" s="7">
        <v>1596</v>
      </c>
      <c r="AA34" s="7">
        <v>237</v>
      </c>
      <c r="AB34" s="11">
        <f>AA34/Z34</f>
        <v>0.14849624060150377</v>
      </c>
      <c r="AC34" s="7">
        <v>174</v>
      </c>
      <c r="AD34" s="7">
        <v>31</v>
      </c>
      <c r="AE34" s="11">
        <f>AD34/AC34</f>
        <v>0.17816091954022989</v>
      </c>
      <c r="AF34" s="7">
        <v>824</v>
      </c>
      <c r="AG34" s="7">
        <v>100</v>
      </c>
      <c r="AH34" s="11">
        <f>AG34/AF34</f>
        <v>0.12135922330097088</v>
      </c>
      <c r="AI34" s="7">
        <v>6</v>
      </c>
      <c r="AJ34" s="7">
        <v>19</v>
      </c>
    </row>
    <row r="35" spans="1:36" x14ac:dyDescent="0.25">
      <c r="A35" s="6" t="s">
        <v>165</v>
      </c>
      <c r="B35" s="6" t="s">
        <v>166</v>
      </c>
      <c r="C35" s="6" t="s">
        <v>70</v>
      </c>
      <c r="D35" s="6" t="s">
        <v>45</v>
      </c>
      <c r="E35" s="7">
        <v>27</v>
      </c>
      <c r="F35" s="7">
        <v>2127</v>
      </c>
      <c r="H35" s="8">
        <v>127</v>
      </c>
      <c r="I35" s="7">
        <v>30</v>
      </c>
      <c r="J35" s="11">
        <f>I35/H35</f>
        <v>0.23622047244094488</v>
      </c>
      <c r="K35" s="7">
        <v>2</v>
      </c>
      <c r="L35" s="7">
        <v>1</v>
      </c>
      <c r="M35" s="7">
        <v>18</v>
      </c>
      <c r="N35" s="7">
        <v>8</v>
      </c>
      <c r="O35" s="7">
        <v>10</v>
      </c>
      <c r="P35" s="9">
        <f>(M35+N35+O35)/E35</f>
        <v>1.3333333333333333</v>
      </c>
      <c r="Q35" s="7">
        <v>0</v>
      </c>
      <c r="R35" s="7">
        <v>0</v>
      </c>
      <c r="S35" s="7">
        <v>82</v>
      </c>
      <c r="T35" s="5">
        <f>S35/Z35</f>
        <v>0.15185185185185185</v>
      </c>
      <c r="U35" s="7">
        <v>7</v>
      </c>
      <c r="V35" s="7">
        <v>1</v>
      </c>
      <c r="W35" s="5">
        <f>(V35+X35+Y35)/E35</f>
        <v>7.407407407407407E-2</v>
      </c>
      <c r="X35" s="7">
        <v>1</v>
      </c>
      <c r="Y35" s="7">
        <v>0</v>
      </c>
      <c r="Z35" s="7">
        <v>540</v>
      </c>
      <c r="AA35" s="7">
        <v>69</v>
      </c>
      <c r="AB35" s="11">
        <f>AA35/Z35</f>
        <v>0.12777777777777777</v>
      </c>
      <c r="AC35" s="7">
        <v>61</v>
      </c>
      <c r="AD35" s="7">
        <v>9</v>
      </c>
      <c r="AE35" s="11">
        <f>AD35/AC35</f>
        <v>0.14754098360655737</v>
      </c>
      <c r="AF35" s="7">
        <v>241</v>
      </c>
      <c r="AG35" s="7">
        <v>48</v>
      </c>
      <c r="AH35" s="11">
        <f>AG35/AF35</f>
        <v>0.19917012448132779</v>
      </c>
      <c r="AI35" s="7">
        <v>0</v>
      </c>
      <c r="AJ35" s="7">
        <v>5</v>
      </c>
    </row>
    <row r="36" spans="1:36" x14ac:dyDescent="0.25">
      <c r="A36" s="17" t="s">
        <v>51</v>
      </c>
      <c r="B36" s="17" t="s">
        <v>52</v>
      </c>
      <c r="C36" s="17" t="s">
        <v>40</v>
      </c>
      <c r="D36" s="17" t="s">
        <v>41</v>
      </c>
      <c r="E36" s="17">
        <v>11</v>
      </c>
      <c r="F36" s="1"/>
      <c r="G36" s="17" t="s">
        <v>53</v>
      </c>
      <c r="H36" s="15">
        <v>127</v>
      </c>
      <c r="I36" s="17">
        <v>102</v>
      </c>
      <c r="J36" s="5">
        <f>I36/H36</f>
        <v>0.80314960629921262</v>
      </c>
      <c r="K36" s="17">
        <v>0</v>
      </c>
      <c r="L36" s="17">
        <v>1</v>
      </c>
      <c r="M36" s="17">
        <v>10</v>
      </c>
      <c r="N36" s="17">
        <v>3</v>
      </c>
      <c r="O36" s="17">
        <v>4</v>
      </c>
      <c r="P36" s="5">
        <f>(M36+N36+O36)/E36</f>
        <v>1.5454545454545454</v>
      </c>
      <c r="Q36" s="17">
        <v>0</v>
      </c>
      <c r="R36" s="17">
        <v>0</v>
      </c>
      <c r="S36" s="17">
        <v>106</v>
      </c>
      <c r="T36" s="5">
        <f>S36/Z36</f>
        <v>0.36301369863013699</v>
      </c>
      <c r="U36" s="17">
        <v>10</v>
      </c>
      <c r="V36" s="17">
        <v>6</v>
      </c>
      <c r="W36" s="5">
        <f>(V36+X36+Y36)/E36</f>
        <v>1.1818181818181819</v>
      </c>
      <c r="X36" s="17">
        <v>0</v>
      </c>
      <c r="Y36" s="17">
        <v>7</v>
      </c>
      <c r="Z36" s="17">
        <v>292</v>
      </c>
      <c r="AA36" s="17">
        <v>198</v>
      </c>
      <c r="AB36" s="5">
        <f>AA36/Z36</f>
        <v>0.67808219178082196</v>
      </c>
      <c r="AC36" s="17">
        <v>79</v>
      </c>
      <c r="AD36" s="17">
        <v>50</v>
      </c>
      <c r="AE36" s="5">
        <f>AD36/AC36</f>
        <v>0.63291139240506333</v>
      </c>
      <c r="AF36" s="17">
        <v>137</v>
      </c>
      <c r="AG36" s="17">
        <v>85</v>
      </c>
      <c r="AH36" s="5">
        <f>AG36/AF36</f>
        <v>0.62043795620437958</v>
      </c>
      <c r="AI36" s="1"/>
      <c r="AJ36" s="1"/>
    </row>
    <row r="37" spans="1:36" x14ac:dyDescent="0.25">
      <c r="A37" s="6" t="s">
        <v>148</v>
      </c>
      <c r="B37" s="6" t="s">
        <v>149</v>
      </c>
      <c r="C37" s="6" t="s">
        <v>70</v>
      </c>
      <c r="D37" s="6" t="s">
        <v>67</v>
      </c>
      <c r="E37" s="7">
        <v>22</v>
      </c>
      <c r="F37" s="7">
        <v>2135</v>
      </c>
      <c r="G37" s="6" t="s">
        <v>46</v>
      </c>
      <c r="H37" s="8">
        <v>125</v>
      </c>
      <c r="I37" s="7">
        <v>12</v>
      </c>
      <c r="J37" s="5">
        <f>I37/H37</f>
        <v>9.6000000000000002E-2</v>
      </c>
      <c r="K37" s="7">
        <v>2</v>
      </c>
      <c r="L37" s="7">
        <v>1</v>
      </c>
      <c r="M37" s="7">
        <v>18</v>
      </c>
      <c r="N37" s="7">
        <v>6</v>
      </c>
      <c r="O37" s="7">
        <v>12</v>
      </c>
      <c r="P37" s="9">
        <f>(M37+N37+O37)/E37</f>
        <v>1.6363636363636365</v>
      </c>
      <c r="Q37" s="7">
        <v>1</v>
      </c>
      <c r="R37" s="7">
        <v>2</v>
      </c>
      <c r="S37" s="7">
        <v>95</v>
      </c>
      <c r="T37" s="5">
        <f>S37/Z37</f>
        <v>0.20299145299145299</v>
      </c>
      <c r="U37" s="7">
        <v>11</v>
      </c>
      <c r="V37" s="7">
        <v>0</v>
      </c>
      <c r="W37" s="5">
        <f>(V37+X37+Y37)/E37</f>
        <v>0</v>
      </c>
      <c r="X37" s="7">
        <v>0</v>
      </c>
      <c r="Y37" s="7">
        <v>0</v>
      </c>
      <c r="Z37" s="7">
        <v>468</v>
      </c>
      <c r="AA37" s="7">
        <v>106</v>
      </c>
      <c r="AB37" s="5">
        <f>AA37/Z37</f>
        <v>0.2264957264957265</v>
      </c>
      <c r="AC37" s="7">
        <v>55</v>
      </c>
      <c r="AD37" s="7">
        <v>14</v>
      </c>
      <c r="AE37" s="5">
        <f>AD37/AC37</f>
        <v>0.25454545454545452</v>
      </c>
      <c r="AF37" s="7">
        <v>223</v>
      </c>
      <c r="AG37" s="7">
        <v>43</v>
      </c>
      <c r="AH37" s="5">
        <f>AG37/AF37</f>
        <v>0.19282511210762332</v>
      </c>
      <c r="AI37" s="7">
        <v>6</v>
      </c>
      <c r="AJ37" s="7">
        <v>5</v>
      </c>
    </row>
    <row r="38" spans="1:36" x14ac:dyDescent="0.25">
      <c r="A38" s="6" t="s">
        <v>216</v>
      </c>
      <c r="B38" s="6" t="s">
        <v>217</v>
      </c>
      <c r="C38" s="6" t="s">
        <v>70</v>
      </c>
      <c r="D38" s="6" t="s">
        <v>86</v>
      </c>
      <c r="E38" s="7">
        <v>21</v>
      </c>
      <c r="F38" s="7">
        <v>2208</v>
      </c>
      <c r="G38" s="6" t="s">
        <v>46</v>
      </c>
      <c r="H38" s="8">
        <v>123</v>
      </c>
      <c r="I38" s="7">
        <v>50</v>
      </c>
      <c r="J38" s="11">
        <f>I38/H38</f>
        <v>0.4065040650406504</v>
      </c>
      <c r="K38" s="7">
        <v>2</v>
      </c>
      <c r="L38" s="7">
        <v>3</v>
      </c>
      <c r="M38" s="7">
        <v>21</v>
      </c>
      <c r="N38" s="7">
        <v>6</v>
      </c>
      <c r="O38" s="7">
        <v>12</v>
      </c>
      <c r="P38" s="9">
        <f>(M38+N38+O38)/E38</f>
        <v>1.8571428571428572</v>
      </c>
      <c r="Q38" s="7">
        <v>0</v>
      </c>
      <c r="R38" s="7">
        <v>0</v>
      </c>
      <c r="S38" s="7">
        <v>113</v>
      </c>
      <c r="T38" s="5">
        <f>S38/Z38</f>
        <v>0.27970297029702973</v>
      </c>
      <c r="U38" s="7">
        <v>11</v>
      </c>
      <c r="V38" s="7">
        <v>4</v>
      </c>
      <c r="W38" s="5">
        <f>(V38+X38+Y38)/E38</f>
        <v>0.33333333333333331</v>
      </c>
      <c r="X38" s="7">
        <v>2</v>
      </c>
      <c r="Y38" s="7">
        <v>1</v>
      </c>
      <c r="Z38" s="7">
        <v>404</v>
      </c>
      <c r="AA38" s="7">
        <v>128</v>
      </c>
      <c r="AB38" s="11">
        <f>AA38/Z38</f>
        <v>0.31683168316831684</v>
      </c>
      <c r="AC38" s="7">
        <v>54</v>
      </c>
      <c r="AD38" s="7">
        <v>11</v>
      </c>
      <c r="AE38" s="11">
        <f>AD38/AC38</f>
        <v>0.20370370370370369</v>
      </c>
      <c r="AF38" s="7">
        <v>186</v>
      </c>
      <c r="AG38" s="7">
        <v>53</v>
      </c>
      <c r="AH38" s="11">
        <f>AG38/AF38</f>
        <v>0.28494623655913981</v>
      </c>
      <c r="AI38" s="7">
        <v>2</v>
      </c>
      <c r="AJ38" s="7">
        <v>3</v>
      </c>
    </row>
    <row r="39" spans="1:36" x14ac:dyDescent="0.25">
      <c r="A39" s="17" t="s">
        <v>89</v>
      </c>
      <c r="B39" s="17" t="s">
        <v>90</v>
      </c>
      <c r="C39" s="17" t="s">
        <v>70</v>
      </c>
      <c r="D39" s="17" t="s">
        <v>41</v>
      </c>
      <c r="E39" s="17">
        <v>30</v>
      </c>
      <c r="F39" s="1"/>
      <c r="G39" s="17" t="s">
        <v>46</v>
      </c>
      <c r="H39" s="15">
        <v>120</v>
      </c>
      <c r="I39" s="17">
        <v>82</v>
      </c>
      <c r="J39" s="5">
        <f>I39/H39</f>
        <v>0.68333333333333335</v>
      </c>
      <c r="K39" s="17">
        <v>1</v>
      </c>
      <c r="L39" s="17">
        <v>2</v>
      </c>
      <c r="M39" s="17">
        <v>25</v>
      </c>
      <c r="N39" s="17">
        <v>12</v>
      </c>
      <c r="O39" s="17">
        <v>16</v>
      </c>
      <c r="P39" s="5">
        <f>(M39+N39+O39)/E39</f>
        <v>1.7666666666666666</v>
      </c>
      <c r="Q39" s="17">
        <v>3</v>
      </c>
      <c r="R39" s="17">
        <v>1</v>
      </c>
      <c r="S39" s="17">
        <v>235</v>
      </c>
      <c r="T39" s="5">
        <f>S39/Z39</f>
        <v>0.28177458033573144</v>
      </c>
      <c r="U39" s="17">
        <v>21</v>
      </c>
      <c r="V39" s="17">
        <v>11</v>
      </c>
      <c r="W39" s="5">
        <f>(V39+X39+Y39)/E39</f>
        <v>0.8666666666666667</v>
      </c>
      <c r="X39" s="17">
        <v>2</v>
      </c>
      <c r="Y39" s="17">
        <v>13</v>
      </c>
      <c r="Z39" s="17">
        <v>834</v>
      </c>
      <c r="AA39" s="17">
        <v>454</v>
      </c>
      <c r="AB39" s="5">
        <f>AA39/Z39</f>
        <v>0.54436450839328532</v>
      </c>
      <c r="AC39" s="17">
        <v>104</v>
      </c>
      <c r="AD39" s="17">
        <v>60</v>
      </c>
      <c r="AE39" s="5">
        <f>AD39/AC39</f>
        <v>0.57692307692307687</v>
      </c>
      <c r="AF39" s="17">
        <v>434</v>
      </c>
      <c r="AG39" s="17">
        <v>201</v>
      </c>
      <c r="AH39" s="5">
        <f>AG39/AF39</f>
        <v>0.46313364055299538</v>
      </c>
      <c r="AI39" s="1"/>
      <c r="AJ39" s="1"/>
    </row>
    <row r="40" spans="1:36" x14ac:dyDescent="0.25">
      <c r="A40" s="6" t="s">
        <v>141</v>
      </c>
      <c r="B40" s="6" t="s">
        <v>142</v>
      </c>
      <c r="C40" s="6" t="s">
        <v>70</v>
      </c>
      <c r="D40" s="6" t="s">
        <v>49</v>
      </c>
      <c r="E40" s="7">
        <v>24</v>
      </c>
      <c r="F40" s="7">
        <v>2127</v>
      </c>
      <c r="G40" s="6" t="s">
        <v>46</v>
      </c>
      <c r="H40" s="8">
        <v>120</v>
      </c>
      <c r="I40" s="7">
        <v>7</v>
      </c>
      <c r="J40" s="5">
        <f>I40/H40</f>
        <v>5.8333333333333334E-2</v>
      </c>
      <c r="K40" s="7">
        <v>1</v>
      </c>
      <c r="L40" s="7">
        <v>1</v>
      </c>
      <c r="M40" s="7">
        <v>19</v>
      </c>
      <c r="N40" s="7">
        <v>6</v>
      </c>
      <c r="O40" s="7">
        <v>10</v>
      </c>
      <c r="P40" s="9">
        <f>(M40+N40+O40)/E40</f>
        <v>1.4583333333333333</v>
      </c>
      <c r="Q40" s="7">
        <v>0</v>
      </c>
      <c r="R40" s="7">
        <v>0</v>
      </c>
      <c r="S40" s="7">
        <v>99</v>
      </c>
      <c r="T40" s="5">
        <f>S40/Z40</f>
        <v>0.16045380875202594</v>
      </c>
      <c r="U40" s="7">
        <v>8</v>
      </c>
      <c r="V40" s="7">
        <v>1</v>
      </c>
      <c r="W40" s="5">
        <f>(V40+X40+Y40)/E40</f>
        <v>4.1666666666666664E-2</v>
      </c>
      <c r="X40" s="7">
        <v>0</v>
      </c>
      <c r="Y40" s="7">
        <v>0</v>
      </c>
      <c r="Z40" s="7">
        <v>617</v>
      </c>
      <c r="AA40" s="7">
        <v>33</v>
      </c>
      <c r="AB40" s="5">
        <f>AA40/Z40</f>
        <v>5.3484602917341979E-2</v>
      </c>
      <c r="AC40" s="7">
        <v>67</v>
      </c>
      <c r="AD40" s="7">
        <v>7</v>
      </c>
      <c r="AE40" s="5">
        <f>AD40/AC40</f>
        <v>0.1044776119402985</v>
      </c>
      <c r="AF40" s="7">
        <v>324</v>
      </c>
      <c r="AG40" s="7">
        <v>17</v>
      </c>
      <c r="AH40" s="5">
        <f>AG40/AF40</f>
        <v>5.2469135802469133E-2</v>
      </c>
      <c r="AI40" s="7">
        <v>4</v>
      </c>
      <c r="AJ40" s="7">
        <v>7</v>
      </c>
    </row>
    <row r="41" spans="1:36" x14ac:dyDescent="0.25">
      <c r="A41" s="17" t="s">
        <v>81</v>
      </c>
      <c r="B41" s="17" t="s">
        <v>82</v>
      </c>
      <c r="C41" s="17" t="s">
        <v>70</v>
      </c>
      <c r="D41" s="17" t="s">
        <v>83</v>
      </c>
      <c r="E41" s="17">
        <v>21</v>
      </c>
      <c r="F41" s="1"/>
      <c r="G41" s="17" t="s">
        <v>46</v>
      </c>
      <c r="H41" s="15">
        <v>120</v>
      </c>
      <c r="I41" s="17">
        <v>17</v>
      </c>
      <c r="J41" s="5">
        <f>I41/H41</f>
        <v>0.14166666666666666</v>
      </c>
      <c r="K41" s="17">
        <v>0</v>
      </c>
      <c r="L41" s="17">
        <v>0</v>
      </c>
      <c r="M41" s="17">
        <v>19</v>
      </c>
      <c r="N41" s="17">
        <v>12</v>
      </c>
      <c r="O41" s="17">
        <v>13</v>
      </c>
      <c r="P41" s="5">
        <f>(M41+N41+O41)/E41</f>
        <v>2.0952380952380953</v>
      </c>
      <c r="Q41" s="17">
        <v>0</v>
      </c>
      <c r="R41" s="17">
        <v>0</v>
      </c>
      <c r="S41" s="17">
        <v>0</v>
      </c>
      <c r="T41" s="5">
        <f>S41/Z41</f>
        <v>0</v>
      </c>
      <c r="U41" s="17">
        <v>0</v>
      </c>
      <c r="V41" s="17">
        <v>0</v>
      </c>
      <c r="W41" s="5">
        <f>(V41+X41+Y41)/E41</f>
        <v>4.7619047619047616E-2</v>
      </c>
      <c r="X41" s="17">
        <v>1</v>
      </c>
      <c r="Y41" s="17">
        <v>0</v>
      </c>
      <c r="Z41" s="17">
        <v>596</v>
      </c>
      <c r="AA41" s="17">
        <v>91</v>
      </c>
      <c r="AB41" s="5">
        <f>AA41/Z41</f>
        <v>0.15268456375838926</v>
      </c>
      <c r="AC41" s="17">
        <v>83</v>
      </c>
      <c r="AD41" s="17">
        <v>25</v>
      </c>
      <c r="AE41" s="5">
        <f>AD41/AC41</f>
        <v>0.30120481927710846</v>
      </c>
      <c r="AF41" s="17">
        <v>337</v>
      </c>
      <c r="AG41" s="17">
        <v>51</v>
      </c>
      <c r="AH41" s="5">
        <f>AG41/AF41</f>
        <v>0.1513353115727003</v>
      </c>
      <c r="AI41" s="1"/>
      <c r="AJ41" s="1"/>
    </row>
    <row r="42" spans="1:36" x14ac:dyDescent="0.25">
      <c r="A42" s="6" t="s">
        <v>150</v>
      </c>
      <c r="B42" s="6" t="s">
        <v>151</v>
      </c>
      <c r="C42" s="6" t="s">
        <v>70</v>
      </c>
      <c r="D42" s="6" t="s">
        <v>60</v>
      </c>
      <c r="E42" s="7">
        <v>20</v>
      </c>
      <c r="F42" s="7">
        <v>2143</v>
      </c>
      <c r="G42" s="6" t="s">
        <v>46</v>
      </c>
      <c r="H42" s="8">
        <v>120</v>
      </c>
      <c r="I42" s="7">
        <v>15</v>
      </c>
      <c r="J42" s="5">
        <f>I42/H42</f>
        <v>0.125</v>
      </c>
      <c r="K42" s="7">
        <v>1</v>
      </c>
      <c r="L42" s="7">
        <v>2</v>
      </c>
      <c r="M42" s="7">
        <v>16</v>
      </c>
      <c r="N42" s="7">
        <v>3</v>
      </c>
      <c r="O42" s="7">
        <v>11</v>
      </c>
      <c r="P42" s="9">
        <f>(M42+N42+O42)/E42</f>
        <v>1.5</v>
      </c>
      <c r="Q42" s="7">
        <v>0</v>
      </c>
      <c r="R42" s="7">
        <v>0</v>
      </c>
      <c r="S42" s="7">
        <v>142</v>
      </c>
      <c r="T42" s="5">
        <f>S42/Z42</f>
        <v>0.25539568345323743</v>
      </c>
      <c r="U42" s="7">
        <v>18</v>
      </c>
      <c r="V42" s="7">
        <v>0</v>
      </c>
      <c r="W42" s="5">
        <f>(V42+X42+Y42)/E42</f>
        <v>0</v>
      </c>
      <c r="X42" s="7">
        <v>0</v>
      </c>
      <c r="Y42" s="7">
        <v>0</v>
      </c>
      <c r="Z42" s="7">
        <v>556</v>
      </c>
      <c r="AA42" s="7">
        <v>147</v>
      </c>
      <c r="AB42" s="5">
        <f>AA42/Z42</f>
        <v>0.26438848920863312</v>
      </c>
      <c r="AC42" s="7">
        <v>55</v>
      </c>
      <c r="AD42" s="7">
        <v>20</v>
      </c>
      <c r="AE42" s="5">
        <f>AD42/AC42</f>
        <v>0.36363636363636365</v>
      </c>
      <c r="AF42" s="7">
        <v>310</v>
      </c>
      <c r="AG42" s="7">
        <v>81</v>
      </c>
      <c r="AH42" s="5">
        <f>AG42/AF42</f>
        <v>0.26129032258064516</v>
      </c>
      <c r="AI42" s="7">
        <v>7</v>
      </c>
      <c r="AJ42" s="7">
        <v>6</v>
      </c>
    </row>
    <row r="43" spans="1:36" x14ac:dyDescent="0.25">
      <c r="A43" s="6" t="s">
        <v>238</v>
      </c>
      <c r="B43" s="6" t="s">
        <v>239</v>
      </c>
      <c r="C43" s="6" t="s">
        <v>70</v>
      </c>
      <c r="D43" s="6" t="s">
        <v>60</v>
      </c>
      <c r="E43" s="7">
        <v>19</v>
      </c>
      <c r="F43" s="7">
        <v>2227</v>
      </c>
      <c r="G43" s="6" t="s">
        <v>46</v>
      </c>
      <c r="H43" s="8">
        <v>119</v>
      </c>
      <c r="I43" s="7">
        <v>11</v>
      </c>
      <c r="J43" s="4">
        <f>I43/H43</f>
        <v>9.2436974789915971E-2</v>
      </c>
      <c r="K43" s="7">
        <v>0</v>
      </c>
      <c r="L43" s="7">
        <v>1</v>
      </c>
      <c r="M43" s="7">
        <v>10</v>
      </c>
      <c r="N43" s="7">
        <v>5</v>
      </c>
      <c r="O43" s="7">
        <v>5</v>
      </c>
      <c r="P43" s="9">
        <f>(M43+N43+O43)/E43</f>
        <v>1.0526315789473684</v>
      </c>
      <c r="Q43" s="7">
        <v>0</v>
      </c>
      <c r="R43" s="7">
        <v>0</v>
      </c>
      <c r="S43" s="7">
        <v>46</v>
      </c>
      <c r="T43" s="5">
        <f>S43/Z43</f>
        <v>9.6234309623430964E-2</v>
      </c>
      <c r="U43" s="7">
        <v>4</v>
      </c>
      <c r="V43" s="7">
        <v>1</v>
      </c>
      <c r="W43" s="5">
        <f>(V43+X43+Y43)/E43</f>
        <v>5.2631578947368418E-2</v>
      </c>
      <c r="X43" s="7">
        <v>0</v>
      </c>
      <c r="Y43" s="7">
        <v>0</v>
      </c>
      <c r="Z43" s="7">
        <v>478</v>
      </c>
      <c r="AA43" s="7">
        <v>64</v>
      </c>
      <c r="AB43" s="4">
        <f>AA43/Z43</f>
        <v>0.13389121338912133</v>
      </c>
      <c r="AC43" s="7">
        <v>66</v>
      </c>
      <c r="AD43" s="7">
        <v>12</v>
      </c>
      <c r="AE43" s="4">
        <f>AD43/AC43</f>
        <v>0.18181818181818182</v>
      </c>
      <c r="AF43" s="7">
        <v>174</v>
      </c>
      <c r="AG43" s="7">
        <v>38</v>
      </c>
      <c r="AH43" s="4">
        <f>AG43/AF43</f>
        <v>0.21839080459770116</v>
      </c>
      <c r="AI43" s="7">
        <v>8</v>
      </c>
      <c r="AJ43" s="7">
        <v>5</v>
      </c>
    </row>
    <row r="44" spans="1:36" x14ac:dyDescent="0.25">
      <c r="A44" s="6" t="s">
        <v>191</v>
      </c>
      <c r="B44" s="6" t="s">
        <v>175</v>
      </c>
      <c r="C44" s="6" t="s">
        <v>192</v>
      </c>
      <c r="D44" s="6" t="s">
        <v>41</v>
      </c>
      <c r="E44" s="7">
        <v>20</v>
      </c>
      <c r="F44" s="7">
        <v>2171</v>
      </c>
      <c r="G44" s="6" t="s">
        <v>46</v>
      </c>
      <c r="H44" s="8">
        <v>118</v>
      </c>
      <c r="I44" s="7">
        <v>67</v>
      </c>
      <c r="J44" s="11">
        <f>I44/H44</f>
        <v>0.56779661016949157</v>
      </c>
      <c r="K44" s="7">
        <v>1</v>
      </c>
      <c r="L44" s="7">
        <v>2</v>
      </c>
      <c r="M44" s="7">
        <v>18</v>
      </c>
      <c r="N44" s="7">
        <v>2</v>
      </c>
      <c r="O44" s="7">
        <v>11</v>
      </c>
      <c r="P44" s="9">
        <f>(M44+N44+O44)/E44</f>
        <v>1.55</v>
      </c>
      <c r="Q44" s="7">
        <v>3</v>
      </c>
      <c r="R44" s="7">
        <v>2</v>
      </c>
      <c r="S44" s="7">
        <v>136</v>
      </c>
      <c r="T44" s="5">
        <f>S44/Z44</f>
        <v>0.24416517055655296</v>
      </c>
      <c r="U44" s="7">
        <v>11</v>
      </c>
      <c r="V44" s="7">
        <v>4</v>
      </c>
      <c r="W44" s="5">
        <f>(V44+X44+Y44)/E44</f>
        <v>0.65</v>
      </c>
      <c r="X44" s="7">
        <v>0</v>
      </c>
      <c r="Y44" s="7">
        <v>9</v>
      </c>
      <c r="Z44" s="7">
        <v>557</v>
      </c>
      <c r="AA44" s="7">
        <v>273</v>
      </c>
      <c r="AB44" s="11">
        <f>AA44/Z44</f>
        <v>0.49012567324955114</v>
      </c>
      <c r="AC44" s="7">
        <v>71</v>
      </c>
      <c r="AD44" s="7">
        <v>36</v>
      </c>
      <c r="AE44" s="11">
        <f>AD44/AC44</f>
        <v>0.50704225352112675</v>
      </c>
      <c r="AF44" s="7">
        <v>251</v>
      </c>
      <c r="AG44" s="7">
        <v>128</v>
      </c>
      <c r="AH44" s="11">
        <f>AG44/AF44</f>
        <v>0.50996015936254979</v>
      </c>
      <c r="AI44" s="7">
        <v>2</v>
      </c>
      <c r="AJ44" s="7">
        <v>3</v>
      </c>
    </row>
    <row r="45" spans="1:36" x14ac:dyDescent="0.25">
      <c r="A45" s="6" t="s">
        <v>234</v>
      </c>
      <c r="B45" s="6" t="s">
        <v>235</v>
      </c>
      <c r="C45" s="6" t="s">
        <v>70</v>
      </c>
      <c r="D45" s="6" t="s">
        <v>45</v>
      </c>
      <c r="E45" s="7">
        <v>18</v>
      </c>
      <c r="F45" s="7">
        <v>2227</v>
      </c>
      <c r="G45" s="6" t="s">
        <v>46</v>
      </c>
      <c r="H45" s="8">
        <v>118</v>
      </c>
      <c r="I45" s="7">
        <v>24</v>
      </c>
      <c r="J45" s="4">
        <f>I45/H45</f>
        <v>0.20338983050847459</v>
      </c>
      <c r="K45" s="7">
        <v>2</v>
      </c>
      <c r="L45" s="7">
        <v>1</v>
      </c>
      <c r="M45" s="7">
        <v>10</v>
      </c>
      <c r="N45" s="7">
        <v>4</v>
      </c>
      <c r="O45" s="7">
        <v>7</v>
      </c>
      <c r="P45" s="9">
        <f>(M45+N45+O45)/E45</f>
        <v>1.1666666666666667</v>
      </c>
      <c r="Q45" s="7">
        <v>0</v>
      </c>
      <c r="R45" s="7">
        <v>0</v>
      </c>
      <c r="S45" s="7">
        <v>57</v>
      </c>
      <c r="T45" s="5">
        <f>S45/Z45</f>
        <v>0.12555066079295155</v>
      </c>
      <c r="U45" s="7">
        <v>6</v>
      </c>
      <c r="V45" s="7">
        <v>0</v>
      </c>
      <c r="W45" s="5">
        <f>(V45+X45+Y45)/E45</f>
        <v>5.5555555555555552E-2</v>
      </c>
      <c r="X45" s="7">
        <v>1</v>
      </c>
      <c r="Y45" s="7">
        <v>0</v>
      </c>
      <c r="Z45" s="7">
        <v>454</v>
      </c>
      <c r="AA45" s="7">
        <v>68</v>
      </c>
      <c r="AB45" s="4">
        <f>AA45/Z45</f>
        <v>0.14977973568281938</v>
      </c>
      <c r="AC45" s="7">
        <v>65</v>
      </c>
      <c r="AD45" s="7">
        <v>15</v>
      </c>
      <c r="AE45" s="4">
        <f>AD45/AC45</f>
        <v>0.23076923076923078</v>
      </c>
      <c r="AF45" s="7">
        <v>180</v>
      </c>
      <c r="AG45" s="7">
        <v>27</v>
      </c>
      <c r="AH45" s="4">
        <f>AG45/AF45</f>
        <v>0.15</v>
      </c>
      <c r="AI45" s="7">
        <v>5</v>
      </c>
      <c r="AJ45" s="7">
        <v>5</v>
      </c>
    </row>
    <row r="46" spans="1:36" x14ac:dyDescent="0.25">
      <c r="A46" s="17" t="s">
        <v>54</v>
      </c>
      <c r="B46" s="17" t="s">
        <v>55</v>
      </c>
      <c r="C46" s="17" t="s">
        <v>56</v>
      </c>
      <c r="D46" s="17" t="s">
        <v>41</v>
      </c>
      <c r="E46" s="17">
        <v>9</v>
      </c>
      <c r="F46" s="1"/>
      <c r="G46" s="17" t="s">
        <v>57</v>
      </c>
      <c r="H46" s="15">
        <v>114</v>
      </c>
      <c r="I46" s="17">
        <v>80</v>
      </c>
      <c r="J46" s="5">
        <f>I46/H46</f>
        <v>0.70175438596491224</v>
      </c>
      <c r="K46" s="17">
        <v>0</v>
      </c>
      <c r="L46" s="17">
        <v>0</v>
      </c>
      <c r="M46" s="17">
        <v>7</v>
      </c>
      <c r="N46" s="17">
        <v>4</v>
      </c>
      <c r="O46" s="17">
        <v>3</v>
      </c>
      <c r="P46" s="5">
        <f>(M46+N46+O46)/E46</f>
        <v>1.5555555555555556</v>
      </c>
      <c r="Q46" s="17">
        <v>0</v>
      </c>
      <c r="R46" s="17">
        <v>0</v>
      </c>
      <c r="S46" s="17">
        <v>44</v>
      </c>
      <c r="T46" s="5">
        <f>S46/Z46</f>
        <v>0.13880126182965299</v>
      </c>
      <c r="U46" s="17">
        <v>7</v>
      </c>
      <c r="V46" s="17">
        <v>0</v>
      </c>
      <c r="W46" s="5">
        <f>(V46+X46+Y46)/E46</f>
        <v>0.1111111111111111</v>
      </c>
      <c r="X46" s="17">
        <v>0</v>
      </c>
      <c r="Y46" s="17">
        <v>1</v>
      </c>
      <c r="Z46" s="17">
        <v>317</v>
      </c>
      <c r="AA46" s="17">
        <v>121</v>
      </c>
      <c r="AB46" s="5">
        <f>AA46/Z46</f>
        <v>0.38170347003154576</v>
      </c>
      <c r="AC46" s="17">
        <v>61</v>
      </c>
      <c r="AD46" s="17">
        <v>23</v>
      </c>
      <c r="AE46" s="5">
        <f>AD46/AC46</f>
        <v>0.37704918032786883</v>
      </c>
      <c r="AF46" s="17">
        <v>101</v>
      </c>
      <c r="AG46" s="17">
        <v>28</v>
      </c>
      <c r="AH46" s="5">
        <f>AG46/AF46</f>
        <v>0.27722772277227725</v>
      </c>
      <c r="AI46" s="1"/>
      <c r="AJ46" s="1"/>
    </row>
    <row r="47" spans="1:36" x14ac:dyDescent="0.25">
      <c r="A47" s="17" t="s">
        <v>103</v>
      </c>
      <c r="B47" s="17" t="s">
        <v>48</v>
      </c>
      <c r="C47" s="17" t="s">
        <v>70</v>
      </c>
      <c r="D47" s="17" t="s">
        <v>49</v>
      </c>
      <c r="E47" s="17">
        <v>22</v>
      </c>
      <c r="F47" s="17">
        <v>2067</v>
      </c>
      <c r="G47" s="17" t="s">
        <v>46</v>
      </c>
      <c r="H47" s="15">
        <v>113</v>
      </c>
      <c r="I47" s="17">
        <v>8</v>
      </c>
      <c r="J47" s="5">
        <f>I47/H47</f>
        <v>7.0796460176991149E-2</v>
      </c>
      <c r="K47" s="17">
        <v>2</v>
      </c>
      <c r="L47" s="17">
        <v>1</v>
      </c>
      <c r="M47" s="17">
        <v>16</v>
      </c>
      <c r="N47" s="17">
        <v>3</v>
      </c>
      <c r="O47" s="17">
        <v>11</v>
      </c>
      <c r="P47" s="5">
        <f>(M47+N47+O47)/E47</f>
        <v>1.3636363636363635</v>
      </c>
      <c r="Q47" s="17">
        <v>0</v>
      </c>
      <c r="R47" s="17">
        <v>0</v>
      </c>
      <c r="S47" s="17">
        <v>79</v>
      </c>
      <c r="T47" s="5">
        <f>S47/Z47</f>
        <v>0.15895372233400401</v>
      </c>
      <c r="U47" s="17">
        <v>6</v>
      </c>
      <c r="V47" s="17">
        <v>0</v>
      </c>
      <c r="W47" s="5">
        <f>(V47+X47+Y47)/E47</f>
        <v>0</v>
      </c>
      <c r="X47" s="17">
        <v>0</v>
      </c>
      <c r="Y47" s="17">
        <v>0</v>
      </c>
      <c r="Z47" s="17">
        <v>497</v>
      </c>
      <c r="AA47" s="17">
        <v>29</v>
      </c>
      <c r="AB47" s="5">
        <f>AA47/Z47</f>
        <v>5.8350100603621731E-2</v>
      </c>
      <c r="AC47" s="17">
        <v>60</v>
      </c>
      <c r="AD47" s="17">
        <v>3</v>
      </c>
      <c r="AE47" s="5">
        <f>AD47/AC47</f>
        <v>0.05</v>
      </c>
      <c r="AF47" s="17">
        <v>228</v>
      </c>
      <c r="AG47" s="17">
        <v>23</v>
      </c>
      <c r="AH47" s="5">
        <f>AG47/AF47</f>
        <v>0.10087719298245613</v>
      </c>
      <c r="AI47" s="1"/>
      <c r="AJ47" s="1"/>
    </row>
    <row r="48" spans="1:36" x14ac:dyDescent="0.25">
      <c r="A48" s="6" t="s">
        <v>229</v>
      </c>
      <c r="B48" s="6" t="s">
        <v>230</v>
      </c>
      <c r="C48" s="6" t="s">
        <v>70</v>
      </c>
      <c r="D48" s="6" t="s">
        <v>67</v>
      </c>
      <c r="E48" s="7">
        <v>18</v>
      </c>
      <c r="F48" s="7">
        <v>2215</v>
      </c>
      <c r="G48" s="6" t="s">
        <v>46</v>
      </c>
      <c r="H48" s="8">
        <v>113</v>
      </c>
      <c r="I48" s="7">
        <v>29</v>
      </c>
      <c r="J48" s="11">
        <f>I48/H48</f>
        <v>0.25663716814159293</v>
      </c>
      <c r="K48" s="7">
        <v>1</v>
      </c>
      <c r="L48" s="7">
        <v>3</v>
      </c>
      <c r="M48" s="7">
        <v>16</v>
      </c>
      <c r="N48" s="7">
        <v>5</v>
      </c>
      <c r="O48" s="7">
        <v>9</v>
      </c>
      <c r="P48" s="9">
        <f>(M48+N48+O48)/E48</f>
        <v>1.6666666666666667</v>
      </c>
      <c r="Q48" s="7">
        <v>0</v>
      </c>
      <c r="R48" s="7">
        <v>0</v>
      </c>
      <c r="S48" s="7">
        <v>134</v>
      </c>
      <c r="T48" s="5">
        <f>S48/Z48</f>
        <v>0.28151260504201681</v>
      </c>
      <c r="U48" s="7">
        <v>14</v>
      </c>
      <c r="V48" s="7">
        <v>4</v>
      </c>
      <c r="W48" s="5">
        <f>(V48+X48+Y48)/E48</f>
        <v>0.33333333333333331</v>
      </c>
      <c r="X48" s="7">
        <v>0</v>
      </c>
      <c r="Y48" s="7">
        <v>2</v>
      </c>
      <c r="Z48" s="7">
        <v>476</v>
      </c>
      <c r="AA48" s="7">
        <v>155</v>
      </c>
      <c r="AB48" s="11">
        <f>AA48/Z48</f>
        <v>0.32563025210084034</v>
      </c>
      <c r="AC48" s="7">
        <v>58</v>
      </c>
      <c r="AD48" s="7">
        <v>25</v>
      </c>
      <c r="AE48" s="11">
        <f>AD48/AC48</f>
        <v>0.43103448275862066</v>
      </c>
      <c r="AF48" s="7">
        <v>218</v>
      </c>
      <c r="AG48" s="7">
        <v>57</v>
      </c>
      <c r="AH48" s="11">
        <f>AG48/AF48</f>
        <v>0.26146788990825687</v>
      </c>
      <c r="AI48" s="7">
        <v>4</v>
      </c>
      <c r="AJ48" s="7">
        <v>2</v>
      </c>
    </row>
    <row r="49" spans="1:36" x14ac:dyDescent="0.25">
      <c r="A49" s="6" t="s">
        <v>233</v>
      </c>
      <c r="B49" s="6" t="s">
        <v>196</v>
      </c>
      <c r="C49" s="6" t="s">
        <v>70</v>
      </c>
      <c r="D49" s="6" t="s">
        <v>49</v>
      </c>
      <c r="E49" s="7">
        <v>14</v>
      </c>
      <c r="F49" s="7">
        <v>2219</v>
      </c>
      <c r="G49" s="6" t="s">
        <v>46</v>
      </c>
      <c r="H49" s="8">
        <v>113</v>
      </c>
      <c r="I49" s="7">
        <v>9</v>
      </c>
      <c r="J49" s="11">
        <f>I49/H49</f>
        <v>7.9646017699115043E-2</v>
      </c>
      <c r="K49" s="7">
        <v>1</v>
      </c>
      <c r="L49" s="7">
        <v>2</v>
      </c>
      <c r="M49" s="7">
        <v>12</v>
      </c>
      <c r="N49" s="7">
        <v>3</v>
      </c>
      <c r="O49" s="7">
        <v>6</v>
      </c>
      <c r="P49" s="9">
        <f>(M49+N49+O49)/E49</f>
        <v>1.5</v>
      </c>
      <c r="Q49" s="7">
        <v>0</v>
      </c>
      <c r="R49" s="7">
        <v>0</v>
      </c>
      <c r="S49" s="7">
        <v>58</v>
      </c>
      <c r="T49" s="5">
        <f>S49/Z49</f>
        <v>0.17846153846153845</v>
      </c>
      <c r="U49" s="7">
        <v>8</v>
      </c>
      <c r="V49" s="7">
        <v>0</v>
      </c>
      <c r="W49" s="5">
        <f>(V49+X49+Y49)/E49</f>
        <v>0</v>
      </c>
      <c r="X49" s="7">
        <v>0</v>
      </c>
      <c r="Y49" s="7">
        <v>0</v>
      </c>
      <c r="Z49" s="7">
        <v>325</v>
      </c>
      <c r="AA49" s="7">
        <v>28</v>
      </c>
      <c r="AB49" s="11">
        <f>AA49/Z49</f>
        <v>8.615384615384615E-2</v>
      </c>
      <c r="AC49" s="7">
        <v>34</v>
      </c>
      <c r="AD49" s="7">
        <v>1</v>
      </c>
      <c r="AE49" s="11">
        <f>AD49/AC49</f>
        <v>2.9411764705882353E-2</v>
      </c>
      <c r="AF49" s="7">
        <v>154</v>
      </c>
      <c r="AG49" s="7">
        <v>12</v>
      </c>
      <c r="AH49" s="11">
        <f>AG49/AF49</f>
        <v>7.792207792207792E-2</v>
      </c>
      <c r="AI49" s="7">
        <v>2</v>
      </c>
      <c r="AJ49" s="7">
        <v>2</v>
      </c>
    </row>
    <row r="50" spans="1:36" x14ac:dyDescent="0.25">
      <c r="A50" s="17" t="s">
        <v>104</v>
      </c>
      <c r="B50" s="17" t="s">
        <v>105</v>
      </c>
      <c r="C50" s="17" t="s">
        <v>70</v>
      </c>
      <c r="D50" s="17" t="s">
        <v>60</v>
      </c>
      <c r="E50" s="17">
        <v>15</v>
      </c>
      <c r="F50" s="1"/>
      <c r="G50" s="17" t="s">
        <v>46</v>
      </c>
      <c r="H50" s="15">
        <v>112</v>
      </c>
      <c r="I50" s="17">
        <v>10</v>
      </c>
      <c r="J50" s="5">
        <f>I50/H50</f>
        <v>8.9285714285714288E-2</v>
      </c>
      <c r="K50" s="17">
        <v>1</v>
      </c>
      <c r="L50" s="17">
        <v>1</v>
      </c>
      <c r="M50" s="17">
        <v>11</v>
      </c>
      <c r="N50" s="17">
        <v>1</v>
      </c>
      <c r="O50" s="17">
        <v>5</v>
      </c>
      <c r="P50" s="5">
        <f>(M50+N50+O50)/E50</f>
        <v>1.1333333333333333</v>
      </c>
      <c r="Q50" s="17">
        <v>2</v>
      </c>
      <c r="R50" s="17">
        <v>1</v>
      </c>
      <c r="S50" s="17">
        <v>71</v>
      </c>
      <c r="T50" s="5">
        <f>S50/Z50</f>
        <v>0.17839195979899497</v>
      </c>
      <c r="U50" s="17">
        <v>8</v>
      </c>
      <c r="V50" s="17">
        <v>0</v>
      </c>
      <c r="W50" s="5">
        <f>(V50+X50+Y50)/E50</f>
        <v>0</v>
      </c>
      <c r="X50" s="17">
        <v>0</v>
      </c>
      <c r="Y50" s="17">
        <v>0</v>
      </c>
      <c r="Z50" s="17">
        <v>398</v>
      </c>
      <c r="AA50" s="17">
        <v>76</v>
      </c>
      <c r="AB50" s="5">
        <f>AA50/Z50</f>
        <v>0.19095477386934673</v>
      </c>
      <c r="AC50" s="17">
        <v>37</v>
      </c>
      <c r="AD50" s="17">
        <v>6</v>
      </c>
      <c r="AE50" s="5">
        <f>AD50/AC50</f>
        <v>0.16216216216216217</v>
      </c>
      <c r="AF50" s="17">
        <v>144</v>
      </c>
      <c r="AG50" s="17">
        <v>34</v>
      </c>
      <c r="AH50" s="5">
        <f>AG50/AF50</f>
        <v>0.2361111111111111</v>
      </c>
      <c r="AI50" s="1"/>
      <c r="AJ50" s="1"/>
    </row>
    <row r="51" spans="1:36" x14ac:dyDescent="0.25">
      <c r="A51" s="6" t="s">
        <v>157</v>
      </c>
      <c r="B51" s="6" t="s">
        <v>158</v>
      </c>
      <c r="C51" s="6" t="s">
        <v>70</v>
      </c>
      <c r="D51" s="6" t="s">
        <v>71</v>
      </c>
      <c r="E51" s="7">
        <v>26</v>
      </c>
      <c r="F51" s="7">
        <v>2145</v>
      </c>
      <c r="G51" s="6" t="s">
        <v>46</v>
      </c>
      <c r="H51" s="8">
        <v>110</v>
      </c>
      <c r="I51" s="7">
        <v>0</v>
      </c>
      <c r="J51" s="11">
        <f>I51/H51</f>
        <v>0</v>
      </c>
      <c r="K51" s="7">
        <v>0</v>
      </c>
      <c r="L51" s="7">
        <v>3</v>
      </c>
      <c r="M51" s="7">
        <v>24</v>
      </c>
      <c r="N51" s="7">
        <v>9</v>
      </c>
      <c r="O51" s="7">
        <v>15</v>
      </c>
      <c r="P51" s="9">
        <f>(M51+N51+O51)/E51</f>
        <v>1.8461538461538463</v>
      </c>
      <c r="Q51" s="7">
        <v>0</v>
      </c>
      <c r="R51" s="7">
        <v>0</v>
      </c>
      <c r="S51" s="7">
        <v>68</v>
      </c>
      <c r="T51" s="5">
        <f>S51/Z51</f>
        <v>0.11764705882352941</v>
      </c>
      <c r="U51" s="7">
        <v>4</v>
      </c>
      <c r="V51" s="7">
        <v>0</v>
      </c>
      <c r="W51" s="5">
        <f>(V51+X51+Y51)/E51</f>
        <v>0</v>
      </c>
      <c r="X51" s="7">
        <v>0</v>
      </c>
      <c r="Y51" s="7">
        <v>0</v>
      </c>
      <c r="Z51" s="7">
        <v>578</v>
      </c>
      <c r="AA51" s="7">
        <v>0</v>
      </c>
      <c r="AB51" s="11">
        <f>AA51/Z51</f>
        <v>0</v>
      </c>
      <c r="AC51" s="7">
        <v>71</v>
      </c>
      <c r="AD51" s="7">
        <v>0</v>
      </c>
      <c r="AE51" s="11">
        <f>AD51/AC51</f>
        <v>0</v>
      </c>
      <c r="AF51" s="7">
        <v>323</v>
      </c>
      <c r="AG51" s="7">
        <v>3</v>
      </c>
      <c r="AH51" s="11">
        <f>AG51/AF51</f>
        <v>9.2879256965944269E-3</v>
      </c>
      <c r="AI51" s="7">
        <v>0</v>
      </c>
      <c r="AJ51" s="7">
        <v>20</v>
      </c>
    </row>
    <row r="52" spans="1:36" x14ac:dyDescent="0.25">
      <c r="A52" s="17" t="s">
        <v>58</v>
      </c>
      <c r="B52" s="17" t="s">
        <v>59</v>
      </c>
      <c r="C52" s="17" t="s">
        <v>56</v>
      </c>
      <c r="D52" s="17" t="s">
        <v>60</v>
      </c>
      <c r="E52" s="17">
        <v>9</v>
      </c>
      <c r="F52" s="1"/>
      <c r="G52" s="17" t="s">
        <v>61</v>
      </c>
      <c r="H52" s="15">
        <v>110</v>
      </c>
      <c r="I52" s="17">
        <v>11</v>
      </c>
      <c r="J52" s="5">
        <f>I52/H52</f>
        <v>0.1</v>
      </c>
      <c r="K52" s="17">
        <v>0</v>
      </c>
      <c r="L52" s="17">
        <v>0</v>
      </c>
      <c r="M52" s="17">
        <v>7</v>
      </c>
      <c r="N52" s="17">
        <v>5</v>
      </c>
      <c r="O52" s="17">
        <v>4</v>
      </c>
      <c r="P52" s="5">
        <f>(M52+N52+O52)/E52</f>
        <v>1.7777777777777777</v>
      </c>
      <c r="Q52" s="17">
        <v>0</v>
      </c>
      <c r="R52" s="17">
        <v>0</v>
      </c>
      <c r="S52" s="17">
        <v>63</v>
      </c>
      <c r="T52" s="5">
        <f>S52/Z52</f>
        <v>0.17647058823529413</v>
      </c>
      <c r="U52" s="17">
        <v>8</v>
      </c>
      <c r="V52" s="17">
        <v>1</v>
      </c>
      <c r="W52" s="5">
        <f>(V52+X52+Y52)/E52</f>
        <v>0.1111111111111111</v>
      </c>
      <c r="X52" s="17">
        <v>0</v>
      </c>
      <c r="Y52" s="17">
        <v>0</v>
      </c>
      <c r="Z52" s="17">
        <v>357</v>
      </c>
      <c r="AA52" s="17">
        <v>73</v>
      </c>
      <c r="AB52" s="5">
        <f>AA52/Z52</f>
        <v>0.20448179271708683</v>
      </c>
      <c r="AC52" s="17">
        <v>76</v>
      </c>
      <c r="AD52" s="17">
        <v>20</v>
      </c>
      <c r="AE52" s="5">
        <f>AD52/AC52</f>
        <v>0.26315789473684209</v>
      </c>
      <c r="AF52" s="17">
        <v>119</v>
      </c>
      <c r="AG52" s="17">
        <v>26</v>
      </c>
      <c r="AH52" s="5">
        <f>AG52/AF52</f>
        <v>0.21848739495798319</v>
      </c>
      <c r="AI52" s="1"/>
      <c r="AJ52" s="1"/>
    </row>
    <row r="53" spans="1:36" x14ac:dyDescent="0.25">
      <c r="A53" s="6" t="s">
        <v>68</v>
      </c>
      <c r="B53" s="6" t="s">
        <v>69</v>
      </c>
      <c r="C53" s="6" t="s">
        <v>70</v>
      </c>
      <c r="D53" s="6" t="s">
        <v>41</v>
      </c>
      <c r="E53" s="7">
        <v>14</v>
      </c>
      <c r="F53" s="7">
        <v>2157</v>
      </c>
      <c r="G53" s="6" t="s">
        <v>46</v>
      </c>
      <c r="H53" s="8">
        <v>109</v>
      </c>
      <c r="I53" s="7">
        <v>74</v>
      </c>
      <c r="J53" s="11">
        <f>I53/H53</f>
        <v>0.67889908256880738</v>
      </c>
      <c r="K53" s="7">
        <v>1</v>
      </c>
      <c r="L53" s="7">
        <v>1</v>
      </c>
      <c r="M53" s="7">
        <v>13</v>
      </c>
      <c r="N53" s="7">
        <v>6</v>
      </c>
      <c r="O53" s="7">
        <v>7</v>
      </c>
      <c r="P53" s="9">
        <f>(M53+N53+O53)/E53</f>
        <v>1.8571428571428572</v>
      </c>
      <c r="Q53" s="7">
        <v>0</v>
      </c>
      <c r="R53" s="7">
        <v>0</v>
      </c>
      <c r="S53" s="7">
        <v>60</v>
      </c>
      <c r="T53" s="5">
        <f>S53/Z53</f>
        <v>0.18518518518518517</v>
      </c>
      <c r="U53" s="7">
        <v>5</v>
      </c>
      <c r="V53" s="7">
        <v>0</v>
      </c>
      <c r="W53" s="5">
        <f>(V53+X53+Y53)/E53</f>
        <v>0</v>
      </c>
      <c r="X53" s="7">
        <v>0</v>
      </c>
      <c r="Y53" s="7">
        <v>0</v>
      </c>
      <c r="Z53" s="7">
        <v>324</v>
      </c>
      <c r="AA53" s="7">
        <v>87</v>
      </c>
      <c r="AB53" s="11">
        <f>AA53/Z53</f>
        <v>0.26851851851851855</v>
      </c>
      <c r="AC53" s="7">
        <v>52</v>
      </c>
      <c r="AD53" s="7">
        <v>18</v>
      </c>
      <c r="AE53" s="11">
        <f>AD53/AC53</f>
        <v>0.34615384615384615</v>
      </c>
      <c r="AF53" s="7">
        <v>150</v>
      </c>
      <c r="AG53" s="7">
        <v>49</v>
      </c>
      <c r="AH53" s="11">
        <f>AG53/AF53</f>
        <v>0.32666666666666666</v>
      </c>
      <c r="AI53" s="7">
        <v>0</v>
      </c>
      <c r="AJ53" s="7">
        <v>4</v>
      </c>
    </row>
    <row r="54" spans="1:36" x14ac:dyDescent="0.25">
      <c r="A54" s="17" t="s">
        <v>62</v>
      </c>
      <c r="B54" s="17" t="s">
        <v>63</v>
      </c>
      <c r="C54" s="17" t="s">
        <v>64</v>
      </c>
      <c r="D54" s="17" t="s">
        <v>41</v>
      </c>
      <c r="E54" s="17">
        <v>28</v>
      </c>
      <c r="F54" s="1"/>
      <c r="G54" s="17" t="s">
        <v>46</v>
      </c>
      <c r="H54" s="15">
        <v>108</v>
      </c>
      <c r="I54" s="17">
        <v>65</v>
      </c>
      <c r="J54" s="5">
        <f>I54/H54</f>
        <v>0.60185185185185186</v>
      </c>
      <c r="K54" s="17">
        <v>1</v>
      </c>
      <c r="L54" s="17">
        <v>1</v>
      </c>
      <c r="M54" s="17">
        <v>22</v>
      </c>
      <c r="N54" s="17">
        <v>4</v>
      </c>
      <c r="O54" s="17">
        <v>15</v>
      </c>
      <c r="P54" s="5">
        <f>(M54+N54+O54)/E54</f>
        <v>1.4642857142857142</v>
      </c>
      <c r="Q54" s="17">
        <v>0</v>
      </c>
      <c r="R54" s="17">
        <v>0</v>
      </c>
      <c r="S54" s="17">
        <v>198</v>
      </c>
      <c r="T54" s="5">
        <f>S54/Z54</f>
        <v>0.25950196592398428</v>
      </c>
      <c r="U54" s="17">
        <v>18</v>
      </c>
      <c r="V54" s="17">
        <v>4</v>
      </c>
      <c r="W54" s="5">
        <f>(V54+X54+Y54)/E54</f>
        <v>0.4642857142857143</v>
      </c>
      <c r="X54" s="17">
        <v>0</v>
      </c>
      <c r="Y54" s="17">
        <v>9</v>
      </c>
      <c r="Z54" s="17">
        <v>763</v>
      </c>
      <c r="AA54" s="17">
        <v>379</v>
      </c>
      <c r="AB54" s="5">
        <f>AA54/Z54</f>
        <v>0.49672346002621232</v>
      </c>
      <c r="AC54" s="17">
        <v>59</v>
      </c>
      <c r="AD54" s="17">
        <v>25</v>
      </c>
      <c r="AE54" s="5">
        <f>AD54/AC54</f>
        <v>0.42372881355932202</v>
      </c>
      <c r="AF54" s="17">
        <v>203</v>
      </c>
      <c r="AG54" s="17">
        <v>113</v>
      </c>
      <c r="AH54" s="5">
        <f>AG54/AF54</f>
        <v>0.55665024630541871</v>
      </c>
      <c r="AI54" s="1"/>
      <c r="AJ54" s="1"/>
    </row>
    <row r="55" spans="1:36" x14ac:dyDescent="0.25">
      <c r="A55" s="6" t="s">
        <v>176</v>
      </c>
      <c r="B55" s="6" t="s">
        <v>177</v>
      </c>
      <c r="C55" s="6" t="s">
        <v>70</v>
      </c>
      <c r="D55" s="6" t="s">
        <v>60</v>
      </c>
      <c r="E55" s="7">
        <v>23</v>
      </c>
      <c r="F55" s="7">
        <v>2166</v>
      </c>
      <c r="G55" s="6" t="s">
        <v>46</v>
      </c>
      <c r="H55" s="8">
        <v>107</v>
      </c>
      <c r="I55" s="7">
        <v>33</v>
      </c>
      <c r="J55" s="11">
        <f>I55/H55</f>
        <v>0.30841121495327101</v>
      </c>
      <c r="K55" s="7">
        <v>2</v>
      </c>
      <c r="L55" s="7">
        <v>2</v>
      </c>
      <c r="M55" s="7">
        <v>18</v>
      </c>
      <c r="N55" s="7">
        <v>5</v>
      </c>
      <c r="O55" s="7">
        <v>15</v>
      </c>
      <c r="P55" s="9">
        <f>(M55+N55+O55)/E55</f>
        <v>1.6521739130434783</v>
      </c>
      <c r="Q55" s="7">
        <v>1</v>
      </c>
      <c r="R55" s="7">
        <v>1</v>
      </c>
      <c r="S55" s="7">
        <v>118</v>
      </c>
      <c r="T55" s="5">
        <f>S55/Z55</f>
        <v>0.18819776714513556</v>
      </c>
      <c r="U55" s="7">
        <v>12</v>
      </c>
      <c r="V55" s="7">
        <v>1</v>
      </c>
      <c r="W55" s="5">
        <f>(V55+X55+Y55)/E55</f>
        <v>4.3478260869565216E-2</v>
      </c>
      <c r="X55" s="7">
        <v>0</v>
      </c>
      <c r="Y55" s="7">
        <v>0</v>
      </c>
      <c r="Z55" s="7">
        <v>627</v>
      </c>
      <c r="AA55" s="7">
        <v>157</v>
      </c>
      <c r="AB55" s="11">
        <f>AA55/Z55</f>
        <v>0.25039872408293462</v>
      </c>
      <c r="AC55" s="7">
        <v>76</v>
      </c>
      <c r="AD55" s="7">
        <v>19</v>
      </c>
      <c r="AE55" s="11">
        <f>AD55/AC55</f>
        <v>0.25</v>
      </c>
      <c r="AF55" s="7">
        <v>245</v>
      </c>
      <c r="AG55" s="7">
        <v>83</v>
      </c>
      <c r="AH55" s="11">
        <f>AG55/AF55</f>
        <v>0.33877551020408164</v>
      </c>
      <c r="AI55" s="7">
        <v>6</v>
      </c>
      <c r="AJ55" s="7">
        <v>8</v>
      </c>
    </row>
    <row r="56" spans="1:36" x14ac:dyDescent="0.25">
      <c r="A56" s="6" t="s">
        <v>188</v>
      </c>
      <c r="B56" s="6" t="s">
        <v>189</v>
      </c>
      <c r="C56" s="6" t="s">
        <v>70</v>
      </c>
      <c r="D56" s="6" t="s">
        <v>49</v>
      </c>
      <c r="E56" s="7">
        <v>14</v>
      </c>
      <c r="F56" s="7">
        <v>2153</v>
      </c>
      <c r="G56" s="6" t="s">
        <v>46</v>
      </c>
      <c r="H56" s="8">
        <v>106</v>
      </c>
      <c r="I56" s="7">
        <v>9</v>
      </c>
      <c r="J56" s="11">
        <f>I56/H56</f>
        <v>8.4905660377358486E-2</v>
      </c>
      <c r="K56" s="7">
        <v>1</v>
      </c>
      <c r="L56" s="7">
        <v>1</v>
      </c>
      <c r="M56" s="7">
        <v>12</v>
      </c>
      <c r="N56" s="7">
        <v>6</v>
      </c>
      <c r="O56" s="7">
        <v>7</v>
      </c>
      <c r="P56" s="9">
        <f>(M56+N56+O56)/E56</f>
        <v>1.7857142857142858</v>
      </c>
      <c r="Q56" s="7">
        <v>0</v>
      </c>
      <c r="R56" s="7">
        <v>0</v>
      </c>
      <c r="S56" s="7">
        <v>60</v>
      </c>
      <c r="T56" s="5">
        <f>S56/Z56</f>
        <v>0.21660649819494585</v>
      </c>
      <c r="U56" s="7">
        <v>5</v>
      </c>
      <c r="V56" s="7">
        <v>1</v>
      </c>
      <c r="W56" s="5">
        <f>(V56+X56+Y56)/E56</f>
        <v>7.1428571428571425E-2</v>
      </c>
      <c r="X56" s="7">
        <v>0</v>
      </c>
      <c r="Y56" s="7">
        <v>0</v>
      </c>
      <c r="Z56" s="7">
        <v>277</v>
      </c>
      <c r="AA56" s="7">
        <v>21</v>
      </c>
      <c r="AB56" s="11">
        <f>AA56/Z56</f>
        <v>7.5812274368231042E-2</v>
      </c>
      <c r="AC56" s="7">
        <v>36</v>
      </c>
      <c r="AD56" s="7">
        <v>2</v>
      </c>
      <c r="AE56" s="11">
        <f>AD56/AC56</f>
        <v>5.5555555555555552E-2</v>
      </c>
      <c r="AF56" s="7">
        <v>141</v>
      </c>
      <c r="AG56" s="7">
        <v>14</v>
      </c>
      <c r="AH56" s="11">
        <f>AG56/AF56</f>
        <v>9.9290780141843976E-2</v>
      </c>
      <c r="AI56" s="7">
        <v>4</v>
      </c>
      <c r="AJ56" s="7">
        <v>1</v>
      </c>
    </row>
    <row r="57" spans="1:36" x14ac:dyDescent="0.25">
      <c r="A57" s="17" t="s">
        <v>43</v>
      </c>
      <c r="B57" s="17" t="s">
        <v>44</v>
      </c>
      <c r="C57" s="17" t="s">
        <v>40</v>
      </c>
      <c r="D57" s="17" t="s">
        <v>45</v>
      </c>
      <c r="E57" s="17">
        <v>7</v>
      </c>
      <c r="F57" s="1"/>
      <c r="G57" s="17" t="s">
        <v>46</v>
      </c>
      <c r="H57" s="15">
        <v>103</v>
      </c>
      <c r="I57" s="17">
        <v>36</v>
      </c>
      <c r="J57" s="5">
        <f>I57/H57</f>
        <v>0.34951456310679613</v>
      </c>
      <c r="K57" s="17">
        <v>0</v>
      </c>
      <c r="L57" s="17">
        <v>0</v>
      </c>
      <c r="M57" s="17">
        <v>8</v>
      </c>
      <c r="N57" s="17">
        <v>2</v>
      </c>
      <c r="O57" s="17">
        <v>3</v>
      </c>
      <c r="P57" s="5">
        <f>(M57+N57+O57)/E57</f>
        <v>1.8571428571428572</v>
      </c>
      <c r="Q57" s="17">
        <v>0</v>
      </c>
      <c r="R57" s="17">
        <v>0</v>
      </c>
      <c r="S57" s="17">
        <v>50</v>
      </c>
      <c r="T57" s="5">
        <f>S57/Z57</f>
        <v>0.16077170418006431</v>
      </c>
      <c r="U57" s="17">
        <v>6</v>
      </c>
      <c r="V57" s="17">
        <v>0</v>
      </c>
      <c r="W57" s="5">
        <f>(V57+X57+Y57)/E57</f>
        <v>0.2857142857142857</v>
      </c>
      <c r="X57" s="17">
        <v>2</v>
      </c>
      <c r="Y57" s="17">
        <v>0</v>
      </c>
      <c r="Z57" s="17">
        <v>311</v>
      </c>
      <c r="AA57" s="17">
        <v>58</v>
      </c>
      <c r="AB57" s="5">
        <f>AA57/Z57</f>
        <v>0.18649517684887459</v>
      </c>
      <c r="AC57" s="17">
        <v>46</v>
      </c>
      <c r="AD57" s="17">
        <v>26</v>
      </c>
      <c r="AE57" s="5">
        <f>AD57/AC57</f>
        <v>0.56521739130434778</v>
      </c>
      <c r="AF57" s="17">
        <v>96</v>
      </c>
      <c r="AG57" s="17">
        <v>20</v>
      </c>
      <c r="AH57" s="5">
        <f>AG57/AF57</f>
        <v>0.20833333333333334</v>
      </c>
      <c r="AI57" s="1"/>
      <c r="AJ57" s="1"/>
    </row>
    <row r="58" spans="1:36" x14ac:dyDescent="0.25">
      <c r="A58" s="6" t="s">
        <v>218</v>
      </c>
      <c r="B58" s="6" t="s">
        <v>219</v>
      </c>
      <c r="C58" s="6" t="s">
        <v>70</v>
      </c>
      <c r="D58" s="6" t="s">
        <v>45</v>
      </c>
      <c r="E58" s="7">
        <v>19</v>
      </c>
      <c r="F58" s="7">
        <v>2211</v>
      </c>
      <c r="G58" s="6" t="s">
        <v>46</v>
      </c>
      <c r="H58" s="8">
        <v>102</v>
      </c>
      <c r="I58" s="7">
        <v>22</v>
      </c>
      <c r="J58" s="11">
        <f>I58/H58</f>
        <v>0.21568627450980393</v>
      </c>
      <c r="K58" s="7">
        <v>1</v>
      </c>
      <c r="L58" s="7">
        <v>2</v>
      </c>
      <c r="M58" s="7">
        <v>17</v>
      </c>
      <c r="N58" s="7">
        <v>5</v>
      </c>
      <c r="O58" s="7">
        <v>9</v>
      </c>
      <c r="P58" s="9">
        <f>(M58+N58+O58)/E58</f>
        <v>1.631578947368421</v>
      </c>
      <c r="Q58" s="7">
        <v>0</v>
      </c>
      <c r="R58" s="7">
        <v>0</v>
      </c>
      <c r="S58" s="7">
        <v>74</v>
      </c>
      <c r="T58" s="5">
        <f>S58/Z58</f>
        <v>0.18734177215189873</v>
      </c>
      <c r="U58" s="7">
        <v>9</v>
      </c>
      <c r="V58" s="7">
        <v>0</v>
      </c>
      <c r="W58" s="5">
        <f>(V58+X58+Y58)/E58</f>
        <v>0</v>
      </c>
      <c r="X58" s="7">
        <v>0</v>
      </c>
      <c r="Y58" s="7">
        <v>0</v>
      </c>
      <c r="Z58" s="7">
        <v>395</v>
      </c>
      <c r="AA58" s="7">
        <v>54</v>
      </c>
      <c r="AB58" s="11">
        <f>AA58/Z58</f>
        <v>0.13670886075949368</v>
      </c>
      <c r="AC58" s="7">
        <v>49</v>
      </c>
      <c r="AD58" s="7">
        <v>7</v>
      </c>
      <c r="AE58" s="11">
        <f>AD58/AC58</f>
        <v>0.14285714285714285</v>
      </c>
      <c r="AF58" s="7">
        <v>187</v>
      </c>
      <c r="AG58" s="7">
        <v>33</v>
      </c>
      <c r="AH58" s="11">
        <f>AG58/AF58</f>
        <v>0.17647058823529413</v>
      </c>
      <c r="AI58" s="7">
        <v>0</v>
      </c>
      <c r="AJ58" s="7">
        <v>2</v>
      </c>
    </row>
    <row r="59" spans="1:36" x14ac:dyDescent="0.25">
      <c r="A59" s="17" t="s">
        <v>77</v>
      </c>
      <c r="B59" s="17" t="s">
        <v>78</v>
      </c>
      <c r="C59" s="17" t="s">
        <v>70</v>
      </c>
      <c r="D59" s="17" t="s">
        <v>67</v>
      </c>
      <c r="E59" s="17">
        <v>35</v>
      </c>
      <c r="F59" s="1"/>
      <c r="G59" s="17" t="s">
        <v>46</v>
      </c>
      <c r="H59" s="15">
        <v>100</v>
      </c>
      <c r="I59" s="17">
        <v>20</v>
      </c>
      <c r="J59" s="5">
        <f>I59/H59</f>
        <v>0.2</v>
      </c>
      <c r="K59" s="17">
        <v>0</v>
      </c>
      <c r="L59" s="17">
        <v>3</v>
      </c>
      <c r="M59" s="17">
        <v>30</v>
      </c>
      <c r="N59" s="17">
        <v>11</v>
      </c>
      <c r="O59" s="17">
        <v>17</v>
      </c>
      <c r="P59" s="5">
        <f>(M59+N59+O59)/E59</f>
        <v>1.6571428571428573</v>
      </c>
      <c r="Q59" s="17">
        <v>3</v>
      </c>
      <c r="R59" s="17">
        <v>3</v>
      </c>
      <c r="S59" s="17">
        <v>326</v>
      </c>
      <c r="T59" s="5">
        <f>S59/Z59</f>
        <v>0.31898238747553814</v>
      </c>
      <c r="U59" s="17">
        <v>31</v>
      </c>
      <c r="V59" s="17">
        <v>8</v>
      </c>
      <c r="W59" s="5">
        <f>(V59+X59+Y59)/E59</f>
        <v>0.22857142857142856</v>
      </c>
      <c r="X59" s="17">
        <v>0</v>
      </c>
      <c r="Y59" s="17">
        <v>0</v>
      </c>
      <c r="Z59" s="17">
        <v>1022</v>
      </c>
      <c r="AA59" s="17">
        <v>283</v>
      </c>
      <c r="AB59" s="5">
        <f>AA59/Z59</f>
        <v>0.27690802348336596</v>
      </c>
      <c r="AC59" s="17">
        <v>116</v>
      </c>
      <c r="AD59" s="17">
        <v>34</v>
      </c>
      <c r="AE59" s="5">
        <f>AD59/AC59</f>
        <v>0.29310344827586204</v>
      </c>
      <c r="AF59" s="17">
        <v>423</v>
      </c>
      <c r="AG59" s="17">
        <v>153</v>
      </c>
      <c r="AH59" s="5">
        <f>AG59/AF59</f>
        <v>0.36170212765957449</v>
      </c>
      <c r="AI59" s="1"/>
      <c r="AJ59" s="1"/>
    </row>
    <row r="60" spans="1:36" x14ac:dyDescent="0.25">
      <c r="A60" s="6" t="s">
        <v>152</v>
      </c>
      <c r="B60" s="6" t="s">
        <v>153</v>
      </c>
      <c r="C60" s="6" t="s">
        <v>70</v>
      </c>
      <c r="D60" s="6" t="s">
        <v>45</v>
      </c>
      <c r="E60" s="7">
        <v>20</v>
      </c>
      <c r="F60" s="7">
        <v>2145</v>
      </c>
      <c r="G60" s="6" t="s">
        <v>46</v>
      </c>
      <c r="H60" s="8">
        <v>99</v>
      </c>
      <c r="I60" s="7">
        <v>24</v>
      </c>
      <c r="J60" s="11">
        <f>I60/H60</f>
        <v>0.24242424242424243</v>
      </c>
      <c r="K60" s="7">
        <v>1</v>
      </c>
      <c r="L60" s="7">
        <v>0</v>
      </c>
      <c r="M60" s="7">
        <v>17</v>
      </c>
      <c r="N60" s="7">
        <v>6</v>
      </c>
      <c r="O60" s="7">
        <v>10</v>
      </c>
      <c r="P60" s="9">
        <f>(M60+N60+O60)/E60</f>
        <v>1.65</v>
      </c>
      <c r="Q60" s="7">
        <v>0</v>
      </c>
      <c r="R60" s="7">
        <v>0</v>
      </c>
      <c r="S60" s="7">
        <v>96</v>
      </c>
      <c r="T60" s="5">
        <f>S60/Z60</f>
        <v>0.20338983050847459</v>
      </c>
      <c r="U60" s="7">
        <v>11</v>
      </c>
      <c r="V60" s="7">
        <v>0</v>
      </c>
      <c r="W60" s="5">
        <f>(V60+X60+Y60)/E60</f>
        <v>0</v>
      </c>
      <c r="X60" s="7">
        <v>0</v>
      </c>
      <c r="Y60" s="7">
        <v>0</v>
      </c>
      <c r="Z60" s="7">
        <v>472</v>
      </c>
      <c r="AA60" s="7">
        <v>76</v>
      </c>
      <c r="AB60" s="11">
        <f>AA60/Z60</f>
        <v>0.16101694915254236</v>
      </c>
      <c r="AC60" s="7">
        <v>57</v>
      </c>
      <c r="AD60" s="7">
        <v>4</v>
      </c>
      <c r="AE60" s="11">
        <f>AD60/AC60</f>
        <v>7.0175438596491224E-2</v>
      </c>
      <c r="AF60" s="7">
        <v>221</v>
      </c>
      <c r="AG60" s="7">
        <v>30</v>
      </c>
      <c r="AH60" s="11">
        <f>AG60/AF60</f>
        <v>0.13574660633484162</v>
      </c>
      <c r="AI60" s="7">
        <v>1</v>
      </c>
      <c r="AJ60" s="7">
        <v>7</v>
      </c>
    </row>
    <row r="61" spans="1:36" x14ac:dyDescent="0.25">
      <c r="A61" s="17" t="s">
        <v>38</v>
      </c>
      <c r="B61" s="17" t="s">
        <v>39</v>
      </c>
      <c r="C61" s="17" t="s">
        <v>40</v>
      </c>
      <c r="D61" s="17" t="s">
        <v>41</v>
      </c>
      <c r="E61" s="17">
        <v>8</v>
      </c>
      <c r="F61" s="1"/>
      <c r="G61" s="17" t="s">
        <v>42</v>
      </c>
      <c r="H61" s="15">
        <v>99</v>
      </c>
      <c r="I61" s="17">
        <v>73</v>
      </c>
      <c r="J61" s="5">
        <f>I61/H61</f>
        <v>0.73737373737373735</v>
      </c>
      <c r="K61" s="17">
        <v>0</v>
      </c>
      <c r="L61" s="17">
        <v>0</v>
      </c>
      <c r="M61" s="17">
        <v>8</v>
      </c>
      <c r="N61" s="17">
        <v>2</v>
      </c>
      <c r="O61" s="17">
        <v>3</v>
      </c>
      <c r="P61" s="5">
        <f>(M61+N61+O61)/E61</f>
        <v>1.625</v>
      </c>
      <c r="Q61" s="17">
        <v>0</v>
      </c>
      <c r="R61" s="17">
        <v>0</v>
      </c>
      <c r="S61" s="17">
        <v>42</v>
      </c>
      <c r="T61" s="5">
        <f>S61/Z61</f>
        <v>0.16279069767441862</v>
      </c>
      <c r="U61" s="17">
        <v>5</v>
      </c>
      <c r="V61" s="17">
        <v>1</v>
      </c>
      <c r="W61" s="5">
        <f>(V61+X61+Y61)/E61</f>
        <v>0.5</v>
      </c>
      <c r="X61" s="17">
        <v>1</v>
      </c>
      <c r="Y61" s="17">
        <v>2</v>
      </c>
      <c r="Z61" s="17">
        <v>258</v>
      </c>
      <c r="AA61" s="17">
        <v>104</v>
      </c>
      <c r="AB61" s="5">
        <f>AA61/Z61</f>
        <v>0.40310077519379844</v>
      </c>
      <c r="AC61" s="17">
        <v>57</v>
      </c>
      <c r="AD61" s="17">
        <v>29</v>
      </c>
      <c r="AE61" s="5">
        <f>AD61/AC61</f>
        <v>0.50877192982456143</v>
      </c>
      <c r="AF61" s="17">
        <v>91</v>
      </c>
      <c r="AG61" s="17">
        <v>51</v>
      </c>
      <c r="AH61" s="5">
        <f>AG61/AF61</f>
        <v>0.56043956043956045</v>
      </c>
      <c r="AI61" s="1"/>
      <c r="AJ61" s="1"/>
    </row>
    <row r="62" spans="1:36" x14ac:dyDescent="0.25">
      <c r="A62" s="6" t="s">
        <v>159</v>
      </c>
      <c r="B62" s="6" t="s">
        <v>160</v>
      </c>
      <c r="C62" s="6" t="s">
        <v>70</v>
      </c>
      <c r="D62" s="6" t="s">
        <v>49</v>
      </c>
      <c r="E62" s="7">
        <v>15</v>
      </c>
      <c r="F62" s="7">
        <v>2158</v>
      </c>
      <c r="G62" s="6" t="s">
        <v>156</v>
      </c>
      <c r="H62" s="8">
        <v>98</v>
      </c>
      <c r="I62" s="7">
        <v>6</v>
      </c>
      <c r="J62" s="11">
        <f>I62/H62</f>
        <v>6.1224489795918366E-2</v>
      </c>
      <c r="K62" s="7">
        <v>1</v>
      </c>
      <c r="L62" s="7">
        <v>1</v>
      </c>
      <c r="M62" s="7">
        <v>13</v>
      </c>
      <c r="N62" s="7">
        <v>5</v>
      </c>
      <c r="O62" s="7">
        <v>8</v>
      </c>
      <c r="P62" s="9">
        <f>(M62+N62+O62)/E62</f>
        <v>1.7333333333333334</v>
      </c>
      <c r="Q62" s="7">
        <v>0</v>
      </c>
      <c r="R62" s="7">
        <v>0</v>
      </c>
      <c r="S62" s="7">
        <v>63</v>
      </c>
      <c r="T62" s="5">
        <f>S62/Z62</f>
        <v>0.19626168224299065</v>
      </c>
      <c r="U62" s="7">
        <v>8</v>
      </c>
      <c r="V62" s="7">
        <v>1</v>
      </c>
      <c r="W62" s="5">
        <f>(V62+X62+Y62)/E62</f>
        <v>6.6666666666666666E-2</v>
      </c>
      <c r="X62" s="7">
        <v>0</v>
      </c>
      <c r="Y62" s="7">
        <v>0</v>
      </c>
      <c r="Z62" s="7">
        <v>321</v>
      </c>
      <c r="AA62" s="7">
        <v>30</v>
      </c>
      <c r="AB62" s="11">
        <f>AA62/Z62</f>
        <v>9.3457943925233641E-2</v>
      </c>
      <c r="AC62" s="7">
        <v>47</v>
      </c>
      <c r="AD62" s="7">
        <v>2</v>
      </c>
      <c r="AE62" s="11">
        <f>AD62/AC62</f>
        <v>4.2553191489361701E-2</v>
      </c>
      <c r="AF62" s="7">
        <v>157</v>
      </c>
      <c r="AG62" s="7">
        <v>20</v>
      </c>
      <c r="AH62" s="11">
        <f>AG62/AF62</f>
        <v>0.12738853503184713</v>
      </c>
      <c r="AI62" s="7">
        <v>2</v>
      </c>
      <c r="AJ62" s="7">
        <v>2</v>
      </c>
    </row>
    <row r="63" spans="1:36" x14ac:dyDescent="0.25">
      <c r="A63" s="6" t="s">
        <v>154</v>
      </c>
      <c r="B63" s="6" t="s">
        <v>155</v>
      </c>
      <c r="C63" s="6" t="s">
        <v>70</v>
      </c>
      <c r="D63" s="6" t="s">
        <v>93</v>
      </c>
      <c r="E63" s="7">
        <v>14</v>
      </c>
      <c r="F63" s="7">
        <v>2155</v>
      </c>
      <c r="G63" s="6" t="s">
        <v>156</v>
      </c>
      <c r="H63" s="8">
        <v>97</v>
      </c>
      <c r="I63" s="7">
        <v>27</v>
      </c>
      <c r="J63" s="11">
        <f>I63/H63</f>
        <v>0.27835051546391754</v>
      </c>
      <c r="K63" s="7">
        <v>1</v>
      </c>
      <c r="L63" s="7">
        <v>1</v>
      </c>
      <c r="M63" s="7">
        <v>12</v>
      </c>
      <c r="N63" s="7">
        <v>5</v>
      </c>
      <c r="O63" s="7">
        <v>5</v>
      </c>
      <c r="P63" s="9">
        <f>(M63+N63+O63)/E63</f>
        <v>1.5714285714285714</v>
      </c>
      <c r="Q63" s="7">
        <v>0</v>
      </c>
      <c r="R63" s="7">
        <v>0</v>
      </c>
      <c r="S63" s="7">
        <v>57</v>
      </c>
      <c r="T63" s="5">
        <f>S63/Z63</f>
        <v>0.1875</v>
      </c>
      <c r="U63" s="7">
        <v>8</v>
      </c>
      <c r="V63" s="7">
        <v>0</v>
      </c>
      <c r="W63" s="5">
        <f>(V63+X63+Y63)/E63</f>
        <v>7.1428571428571425E-2</v>
      </c>
      <c r="X63" s="7">
        <v>1</v>
      </c>
      <c r="Y63" s="7">
        <v>0</v>
      </c>
      <c r="Z63" s="7">
        <v>304</v>
      </c>
      <c r="AA63" s="7">
        <v>33</v>
      </c>
      <c r="AB63" s="11">
        <f>AA63/Z63</f>
        <v>0.10855263157894737</v>
      </c>
      <c r="AC63" s="7">
        <v>48</v>
      </c>
      <c r="AD63" s="7">
        <v>6</v>
      </c>
      <c r="AE63" s="11">
        <f>AD63/AC63</f>
        <v>0.125</v>
      </c>
      <c r="AF63" s="7">
        <v>152</v>
      </c>
      <c r="AG63" s="7">
        <v>17</v>
      </c>
      <c r="AH63" s="11">
        <f>AG63/AF63</f>
        <v>0.1118421052631579</v>
      </c>
      <c r="AI63" s="7">
        <v>0</v>
      </c>
      <c r="AJ63" s="7">
        <v>3</v>
      </c>
    </row>
    <row r="64" spans="1:36" x14ac:dyDescent="0.25">
      <c r="A64" s="6" t="s">
        <v>195</v>
      </c>
      <c r="B64" s="6" t="s">
        <v>196</v>
      </c>
      <c r="C64" s="6" t="s">
        <v>197</v>
      </c>
      <c r="D64" s="6" t="s">
        <v>41</v>
      </c>
      <c r="E64" s="7">
        <v>16</v>
      </c>
      <c r="F64" s="7">
        <v>2205</v>
      </c>
      <c r="G64" s="6" t="s">
        <v>46</v>
      </c>
      <c r="H64" s="8">
        <v>95</v>
      </c>
      <c r="I64" s="7">
        <v>70</v>
      </c>
      <c r="J64" s="11">
        <f>I64/H64</f>
        <v>0.73684210526315785</v>
      </c>
      <c r="K64" s="7">
        <v>2</v>
      </c>
      <c r="L64" s="7">
        <v>0</v>
      </c>
      <c r="M64" s="7">
        <v>9</v>
      </c>
      <c r="N64" s="7">
        <v>2</v>
      </c>
      <c r="O64" s="7">
        <v>7</v>
      </c>
      <c r="P64" s="9">
        <f>(M64+N64+O64)/E64</f>
        <v>1.125</v>
      </c>
      <c r="Q64" s="7">
        <v>0</v>
      </c>
      <c r="R64" s="7">
        <v>0</v>
      </c>
      <c r="S64" s="7">
        <v>58</v>
      </c>
      <c r="T64" s="5">
        <f>S64/Z64</f>
        <v>0.19863013698630136</v>
      </c>
      <c r="U64" s="7">
        <v>5</v>
      </c>
      <c r="V64" s="7">
        <v>0</v>
      </c>
      <c r="W64" s="5">
        <f>(V64+X64+Y64)/E64</f>
        <v>6.25E-2</v>
      </c>
      <c r="X64" s="7">
        <v>0</v>
      </c>
      <c r="Y64" s="7">
        <v>1</v>
      </c>
      <c r="Z64" s="7">
        <v>292</v>
      </c>
      <c r="AA64" s="7">
        <v>79</v>
      </c>
      <c r="AB64" s="11">
        <f>AA64/Z64</f>
        <v>0.27054794520547948</v>
      </c>
      <c r="AC64" s="7">
        <v>35</v>
      </c>
      <c r="AD64" s="7">
        <v>16</v>
      </c>
      <c r="AE64" s="11">
        <f>AD64/AC64</f>
        <v>0.45714285714285713</v>
      </c>
      <c r="AF64" s="7">
        <v>149</v>
      </c>
      <c r="AG64" s="7">
        <v>59</v>
      </c>
      <c r="AH64" s="11">
        <f>AG64/AF64</f>
        <v>0.39597315436241609</v>
      </c>
      <c r="AI64" s="7">
        <v>0</v>
      </c>
      <c r="AJ64" s="7">
        <v>2</v>
      </c>
    </row>
    <row r="65" spans="1:36" x14ac:dyDescent="0.25">
      <c r="A65" s="6" t="s">
        <v>214</v>
      </c>
      <c r="B65" s="6" t="s">
        <v>215</v>
      </c>
      <c r="C65" s="6" t="s">
        <v>70</v>
      </c>
      <c r="D65" s="6" t="s">
        <v>93</v>
      </c>
      <c r="E65" s="7">
        <v>14</v>
      </c>
      <c r="F65" s="7">
        <v>2214</v>
      </c>
      <c r="G65" s="6" t="s">
        <v>46</v>
      </c>
      <c r="H65" s="8">
        <v>94</v>
      </c>
      <c r="I65" s="7">
        <v>25</v>
      </c>
      <c r="J65" s="11">
        <f>I65/H65</f>
        <v>0.26595744680851063</v>
      </c>
      <c r="K65" s="7">
        <v>2</v>
      </c>
      <c r="L65" s="7">
        <v>2</v>
      </c>
      <c r="M65" s="7">
        <v>14</v>
      </c>
      <c r="N65" s="7">
        <v>6</v>
      </c>
      <c r="O65" s="7">
        <v>6</v>
      </c>
      <c r="P65" s="9">
        <f>(M65+N65+O65)/E65</f>
        <v>1.8571428571428572</v>
      </c>
      <c r="Q65" s="7">
        <v>0</v>
      </c>
      <c r="R65" s="7">
        <v>0</v>
      </c>
      <c r="S65" s="7">
        <v>76</v>
      </c>
      <c r="T65" s="5">
        <f>S65/Z65</f>
        <v>0.20708446866485014</v>
      </c>
      <c r="U65" s="7">
        <v>8</v>
      </c>
      <c r="V65" s="7">
        <v>0</v>
      </c>
      <c r="W65" s="5">
        <f>(V65+X65+Y65)/E65</f>
        <v>7.1428571428571425E-2</v>
      </c>
      <c r="X65" s="7">
        <v>1</v>
      </c>
      <c r="Y65" s="7">
        <v>0</v>
      </c>
      <c r="Z65" s="7">
        <v>367</v>
      </c>
      <c r="AA65" s="7">
        <v>32</v>
      </c>
      <c r="AB65" s="11">
        <f>AA65/Z65</f>
        <v>8.7193460490463212E-2</v>
      </c>
      <c r="AC65" s="7">
        <v>48</v>
      </c>
      <c r="AD65" s="7">
        <v>9</v>
      </c>
      <c r="AE65" s="11">
        <f>AD65/AC65</f>
        <v>0.1875</v>
      </c>
      <c r="AF65" s="7">
        <v>175</v>
      </c>
      <c r="AG65" s="7">
        <v>20</v>
      </c>
      <c r="AH65" s="11">
        <f>AG65/AF65</f>
        <v>0.11428571428571428</v>
      </c>
      <c r="AI65" s="7">
        <v>2</v>
      </c>
      <c r="AJ65" s="7">
        <v>2</v>
      </c>
    </row>
    <row r="66" spans="1:36" x14ac:dyDescent="0.25">
      <c r="A66" s="16" t="s">
        <v>122</v>
      </c>
      <c r="B66" s="16" t="s">
        <v>123</v>
      </c>
      <c r="C66" s="16" t="s">
        <v>70</v>
      </c>
      <c r="D66" s="16" t="s">
        <v>86</v>
      </c>
      <c r="E66" s="17">
        <v>11</v>
      </c>
      <c r="F66" s="17">
        <v>2114</v>
      </c>
      <c r="G66" s="16" t="s">
        <v>46</v>
      </c>
      <c r="H66" s="15">
        <v>93</v>
      </c>
      <c r="I66" s="17">
        <v>32</v>
      </c>
      <c r="J66" s="5">
        <f>I66/H66</f>
        <v>0.34408602150537637</v>
      </c>
      <c r="K66" s="17">
        <v>1</v>
      </c>
      <c r="L66" s="17">
        <v>1</v>
      </c>
      <c r="M66" s="17">
        <v>9</v>
      </c>
      <c r="N66" s="17">
        <v>6</v>
      </c>
      <c r="O66" s="17">
        <v>6</v>
      </c>
      <c r="P66" s="5">
        <f>(M66+N66+O66)/E66</f>
        <v>1.9090909090909092</v>
      </c>
      <c r="Q66" s="17">
        <v>0</v>
      </c>
      <c r="R66" s="17">
        <v>0</v>
      </c>
      <c r="S66" s="17">
        <v>45</v>
      </c>
      <c r="T66" s="5">
        <f>S66/Z66</f>
        <v>0.17509727626459143</v>
      </c>
      <c r="U66" s="17">
        <v>6</v>
      </c>
      <c r="V66" s="17">
        <v>0</v>
      </c>
      <c r="W66" s="5">
        <f>(V66+X66+Y66)/E66</f>
        <v>0.18181818181818182</v>
      </c>
      <c r="X66" s="17">
        <v>2</v>
      </c>
      <c r="Y66" s="17">
        <v>0</v>
      </c>
      <c r="Z66" s="17">
        <v>257</v>
      </c>
      <c r="AA66" s="17">
        <v>36</v>
      </c>
      <c r="AB66" s="5">
        <f>AA66/Z66</f>
        <v>0.14007782101167315</v>
      </c>
      <c r="AC66" s="17">
        <v>43</v>
      </c>
      <c r="AD66" s="17">
        <v>7</v>
      </c>
      <c r="AE66" s="5">
        <f>AD66/AC66</f>
        <v>0.16279069767441862</v>
      </c>
      <c r="AF66" s="17">
        <v>127</v>
      </c>
      <c r="AG66" s="17">
        <v>10</v>
      </c>
      <c r="AH66" s="5">
        <f>AG66/AF66</f>
        <v>7.874015748031496E-2</v>
      </c>
      <c r="AI66" s="17">
        <v>0</v>
      </c>
      <c r="AJ66" s="17">
        <v>0</v>
      </c>
    </row>
    <row r="67" spans="1:36" x14ac:dyDescent="0.25">
      <c r="A67" s="6" t="s">
        <v>193</v>
      </c>
      <c r="B67" s="6" t="s">
        <v>194</v>
      </c>
      <c r="C67" s="6" t="s">
        <v>70</v>
      </c>
      <c r="D67" s="6" t="s">
        <v>67</v>
      </c>
      <c r="E67" s="7">
        <v>13</v>
      </c>
      <c r="F67" s="7">
        <v>2153</v>
      </c>
      <c r="G67" s="6" t="s">
        <v>46</v>
      </c>
      <c r="H67" s="8">
        <v>92</v>
      </c>
      <c r="I67" s="7">
        <v>14</v>
      </c>
      <c r="J67" s="11">
        <f>I67/H67</f>
        <v>0.15217391304347827</v>
      </c>
      <c r="K67" s="7">
        <v>1</v>
      </c>
      <c r="L67" s="7">
        <v>2</v>
      </c>
      <c r="M67" s="7">
        <v>11</v>
      </c>
      <c r="N67" s="7">
        <v>5</v>
      </c>
      <c r="O67" s="7">
        <v>6</v>
      </c>
      <c r="P67" s="9">
        <f>(M67+N67+O67)/E67</f>
        <v>1.6923076923076923</v>
      </c>
      <c r="Q67" s="7">
        <v>0</v>
      </c>
      <c r="R67" s="7">
        <v>0</v>
      </c>
      <c r="S67" s="7">
        <v>69</v>
      </c>
      <c r="T67" s="5">
        <f>S67/Z67</f>
        <v>0.22402597402597402</v>
      </c>
      <c r="U67" s="7">
        <v>8</v>
      </c>
      <c r="V67" s="7">
        <v>0</v>
      </c>
      <c r="W67" s="5">
        <f>(V67+X67+Y67)/E67</f>
        <v>0</v>
      </c>
      <c r="X67" s="7">
        <v>0</v>
      </c>
      <c r="Y67" s="7">
        <v>0</v>
      </c>
      <c r="Z67" s="7">
        <v>308</v>
      </c>
      <c r="AA67" s="7">
        <v>77</v>
      </c>
      <c r="AB67" s="11">
        <f>AA67/Z67</f>
        <v>0.25</v>
      </c>
      <c r="AC67" s="7">
        <v>34</v>
      </c>
      <c r="AD67" s="7">
        <v>6</v>
      </c>
      <c r="AE67" s="11">
        <f>AD67/AC67</f>
        <v>0.17647058823529413</v>
      </c>
      <c r="AF67" s="7">
        <v>156</v>
      </c>
      <c r="AG67" s="7">
        <v>50</v>
      </c>
      <c r="AH67" s="11">
        <f>AG67/AF67</f>
        <v>0.32051282051282054</v>
      </c>
      <c r="AI67" s="7">
        <v>2</v>
      </c>
      <c r="AJ67" s="7">
        <v>5</v>
      </c>
    </row>
    <row r="68" spans="1:36" x14ac:dyDescent="0.25">
      <c r="A68" s="6" t="s">
        <v>163</v>
      </c>
      <c r="B68" s="6" t="s">
        <v>149</v>
      </c>
      <c r="C68" s="6" t="s">
        <v>70</v>
      </c>
      <c r="D68" s="6" t="s">
        <v>45</v>
      </c>
      <c r="E68" s="7">
        <v>12</v>
      </c>
      <c r="F68" s="7">
        <v>2161</v>
      </c>
      <c r="G68" s="6" t="s">
        <v>156</v>
      </c>
      <c r="H68" s="8">
        <v>91</v>
      </c>
      <c r="I68" s="7">
        <v>16</v>
      </c>
      <c r="J68" s="11">
        <f>I68/H68</f>
        <v>0.17582417582417584</v>
      </c>
      <c r="K68" s="7">
        <v>1</v>
      </c>
      <c r="L68" s="7">
        <v>1</v>
      </c>
      <c r="M68" s="7">
        <v>11</v>
      </c>
      <c r="N68" s="7">
        <v>4</v>
      </c>
      <c r="O68" s="7">
        <v>8</v>
      </c>
      <c r="P68" s="9">
        <f>(M68+N68+O68)/E68</f>
        <v>1.9166666666666667</v>
      </c>
      <c r="Q68" s="7">
        <v>0</v>
      </c>
      <c r="R68" s="7">
        <v>0</v>
      </c>
      <c r="S68" s="7">
        <v>63</v>
      </c>
      <c r="T68" s="5">
        <f>S68/Z68</f>
        <v>0.2179930795847751</v>
      </c>
      <c r="U68" s="7">
        <v>9</v>
      </c>
      <c r="V68" s="7">
        <v>0</v>
      </c>
      <c r="W68" s="5">
        <f>(V68+X68+Y68)/E68</f>
        <v>0</v>
      </c>
      <c r="X68" s="7">
        <v>0</v>
      </c>
      <c r="Y68" s="7">
        <v>0</v>
      </c>
      <c r="Z68" s="7">
        <v>289</v>
      </c>
      <c r="AA68" s="7">
        <v>50</v>
      </c>
      <c r="AB68" s="11">
        <f>AA68/Z68</f>
        <v>0.17301038062283736</v>
      </c>
      <c r="AC68" s="7">
        <v>42</v>
      </c>
      <c r="AD68" s="7">
        <v>7</v>
      </c>
      <c r="AE68" s="11">
        <f>AD68/AC68</f>
        <v>0.16666666666666666</v>
      </c>
      <c r="AF68" s="7">
        <v>152</v>
      </c>
      <c r="AG68" s="7">
        <v>17</v>
      </c>
      <c r="AH68" s="11">
        <f>AG68/AF68</f>
        <v>0.1118421052631579</v>
      </c>
      <c r="AI68" s="7">
        <v>2</v>
      </c>
      <c r="AJ68" s="7">
        <v>1</v>
      </c>
    </row>
    <row r="69" spans="1:36" x14ac:dyDescent="0.25">
      <c r="A69" s="6" t="s">
        <v>143</v>
      </c>
      <c r="B69" s="6" t="s">
        <v>144</v>
      </c>
      <c r="C69" s="6" t="s">
        <v>70</v>
      </c>
      <c r="D69" s="6" t="s">
        <v>67</v>
      </c>
      <c r="E69" s="7">
        <v>24</v>
      </c>
      <c r="F69" s="7">
        <v>2127</v>
      </c>
      <c r="G69" s="6" t="s">
        <v>46</v>
      </c>
      <c r="H69" s="8">
        <v>88</v>
      </c>
      <c r="I69" s="7">
        <v>11</v>
      </c>
      <c r="J69" s="5">
        <f>I69/H69</f>
        <v>0.125</v>
      </c>
      <c r="K69" s="7">
        <v>2</v>
      </c>
      <c r="L69" s="7">
        <v>0</v>
      </c>
      <c r="M69" s="7">
        <v>16</v>
      </c>
      <c r="N69" s="7">
        <v>4</v>
      </c>
      <c r="O69" s="7">
        <v>9</v>
      </c>
      <c r="P69" s="9">
        <f>(M69+N69+O69)/E69</f>
        <v>1.2083333333333333</v>
      </c>
      <c r="Q69" s="7">
        <v>0</v>
      </c>
      <c r="R69" s="7">
        <v>0</v>
      </c>
      <c r="S69" s="7">
        <v>138</v>
      </c>
      <c r="T69" s="5">
        <f>S69/Z69</f>
        <v>0.23958333333333334</v>
      </c>
      <c r="U69" s="7">
        <v>14</v>
      </c>
      <c r="V69" s="7">
        <v>4</v>
      </c>
      <c r="W69" s="5">
        <f>(V69+X69+Y69)/E69</f>
        <v>0.16666666666666666</v>
      </c>
      <c r="X69" s="7">
        <v>0</v>
      </c>
      <c r="Y69" s="7">
        <v>0</v>
      </c>
      <c r="Z69" s="7">
        <v>576</v>
      </c>
      <c r="AA69" s="7">
        <v>120</v>
      </c>
      <c r="AB69" s="5">
        <f>AA69/Z69</f>
        <v>0.20833333333333334</v>
      </c>
      <c r="AC69" s="7">
        <v>58</v>
      </c>
      <c r="AD69" s="7">
        <v>15</v>
      </c>
      <c r="AE69" s="5">
        <f>AD69/AC69</f>
        <v>0.25862068965517243</v>
      </c>
      <c r="AF69" s="7">
        <v>314</v>
      </c>
      <c r="AG69" s="7">
        <v>66</v>
      </c>
      <c r="AH69" s="5">
        <f>AG69/AF69</f>
        <v>0.21019108280254778</v>
      </c>
      <c r="AI69" s="7">
        <v>4</v>
      </c>
      <c r="AJ69" s="7">
        <v>7</v>
      </c>
    </row>
    <row r="70" spans="1:36" x14ac:dyDescent="0.25">
      <c r="A70" s="17" t="s">
        <v>96</v>
      </c>
      <c r="B70" s="17" t="s">
        <v>97</v>
      </c>
      <c r="C70" s="17" t="s">
        <v>70</v>
      </c>
      <c r="D70" s="17" t="s">
        <v>41</v>
      </c>
      <c r="E70" s="17">
        <v>22</v>
      </c>
      <c r="F70" s="1"/>
      <c r="G70" s="17" t="s">
        <v>98</v>
      </c>
      <c r="H70" s="15">
        <v>86</v>
      </c>
      <c r="I70" s="17">
        <v>48</v>
      </c>
      <c r="J70" s="5">
        <f>I70/H70</f>
        <v>0.55813953488372092</v>
      </c>
      <c r="K70" s="17">
        <v>0</v>
      </c>
      <c r="L70" s="17">
        <v>0</v>
      </c>
      <c r="M70" s="17">
        <v>13</v>
      </c>
      <c r="N70" s="17">
        <v>6</v>
      </c>
      <c r="O70" s="17">
        <v>5</v>
      </c>
      <c r="P70" s="5">
        <f>(M70+N70+O70)/E70</f>
        <v>1.0909090909090908</v>
      </c>
      <c r="Q70" s="17">
        <v>4</v>
      </c>
      <c r="R70" s="17">
        <v>3</v>
      </c>
      <c r="S70" s="17">
        <v>149</v>
      </c>
      <c r="T70" s="5">
        <f>S70/Z70</f>
        <v>0.21285714285714286</v>
      </c>
      <c r="U70" s="17">
        <v>15</v>
      </c>
      <c r="V70" s="17">
        <v>7</v>
      </c>
      <c r="W70" s="5">
        <f>(V70+X70+Y70)/E70</f>
        <v>0.77272727272727271</v>
      </c>
      <c r="X70" s="17">
        <v>0</v>
      </c>
      <c r="Y70" s="17">
        <v>10</v>
      </c>
      <c r="Z70" s="17">
        <v>700</v>
      </c>
      <c r="AA70" s="17">
        <v>330</v>
      </c>
      <c r="AB70" s="5">
        <f>AA70/Z70</f>
        <v>0.47142857142857142</v>
      </c>
      <c r="AC70" s="17">
        <v>128</v>
      </c>
      <c r="AD70" s="17">
        <v>79</v>
      </c>
      <c r="AE70" s="5">
        <f>AD70/AC70</f>
        <v>0.6171875</v>
      </c>
      <c r="AF70" s="17">
        <v>220</v>
      </c>
      <c r="AG70" s="17">
        <v>115</v>
      </c>
      <c r="AH70" s="5">
        <f>AG70/AF70</f>
        <v>0.52272727272727271</v>
      </c>
      <c r="AI70" s="1"/>
      <c r="AJ70" s="1"/>
    </row>
    <row r="71" spans="1:36" x14ac:dyDescent="0.25">
      <c r="A71" s="17" t="s">
        <v>99</v>
      </c>
      <c r="B71" s="17" t="s">
        <v>100</v>
      </c>
      <c r="C71" s="17" t="s">
        <v>70</v>
      </c>
      <c r="D71" s="17" t="s">
        <v>49</v>
      </c>
      <c r="E71" s="17">
        <v>17</v>
      </c>
      <c r="F71" s="17">
        <v>2069</v>
      </c>
      <c r="G71" s="17" t="s">
        <v>46</v>
      </c>
      <c r="H71" s="15">
        <v>85</v>
      </c>
      <c r="I71" s="17">
        <v>4</v>
      </c>
      <c r="J71" s="5">
        <f>I71/H71</f>
        <v>4.7058823529411764E-2</v>
      </c>
      <c r="K71" s="17">
        <v>2</v>
      </c>
      <c r="L71" s="17">
        <v>1</v>
      </c>
      <c r="M71" s="17">
        <v>12</v>
      </c>
      <c r="N71" s="17">
        <v>1</v>
      </c>
      <c r="O71" s="17">
        <v>9</v>
      </c>
      <c r="P71" s="5">
        <f>(M71+N71+O71)/E71</f>
        <v>1.2941176470588236</v>
      </c>
      <c r="Q71" s="17">
        <v>0</v>
      </c>
      <c r="R71" s="17">
        <v>0</v>
      </c>
      <c r="S71" s="17">
        <v>58</v>
      </c>
      <c r="T71" s="5">
        <f>S71/Z71</f>
        <v>0.17261904761904762</v>
      </c>
      <c r="U71" s="17">
        <v>4</v>
      </c>
      <c r="V71" s="17">
        <v>1</v>
      </c>
      <c r="W71" s="5">
        <f>(V71+X71+Y71)/E71</f>
        <v>5.8823529411764705E-2</v>
      </c>
      <c r="X71" s="17">
        <v>0</v>
      </c>
      <c r="Y71" s="17">
        <v>0</v>
      </c>
      <c r="Z71" s="17">
        <v>336</v>
      </c>
      <c r="AA71" s="17">
        <v>21</v>
      </c>
      <c r="AB71" s="5">
        <f>AA71/Z71</f>
        <v>6.25E-2</v>
      </c>
      <c r="AC71" s="17">
        <v>31</v>
      </c>
      <c r="AD71" s="17">
        <v>1</v>
      </c>
      <c r="AE71" s="5">
        <f>AD71/AC71</f>
        <v>3.2258064516129031E-2</v>
      </c>
      <c r="AF71" s="17">
        <v>166</v>
      </c>
      <c r="AG71" s="17">
        <v>18</v>
      </c>
      <c r="AH71" s="5">
        <f>AG71/AF71</f>
        <v>0.10843373493975904</v>
      </c>
      <c r="AI71" s="17">
        <v>6</v>
      </c>
      <c r="AJ71" s="17">
        <v>2</v>
      </c>
    </row>
    <row r="72" spans="1:36" x14ac:dyDescent="0.25">
      <c r="A72" s="17" t="s">
        <v>116</v>
      </c>
      <c r="B72" s="17" t="s">
        <v>117</v>
      </c>
      <c r="C72" s="17" t="s">
        <v>70</v>
      </c>
      <c r="D72" s="17" t="s">
        <v>49</v>
      </c>
      <c r="E72" s="17">
        <v>23</v>
      </c>
      <c r="F72" s="17">
        <v>2083</v>
      </c>
      <c r="G72" s="17" t="s">
        <v>46</v>
      </c>
      <c r="H72" s="15">
        <v>83</v>
      </c>
      <c r="I72" s="17">
        <v>9</v>
      </c>
      <c r="J72" s="5">
        <f>I72/H72</f>
        <v>0.10843373493975904</v>
      </c>
      <c r="K72" s="17">
        <v>0</v>
      </c>
      <c r="L72" s="17">
        <v>1</v>
      </c>
      <c r="M72" s="17">
        <v>17</v>
      </c>
      <c r="N72" s="17">
        <v>6</v>
      </c>
      <c r="O72" s="17">
        <v>10</v>
      </c>
      <c r="P72" s="5">
        <f>(M72+N72+O72)/E72</f>
        <v>1.4347826086956521</v>
      </c>
      <c r="Q72" s="17">
        <v>0</v>
      </c>
      <c r="R72" s="17">
        <v>0</v>
      </c>
      <c r="S72" s="17">
        <v>122</v>
      </c>
      <c r="T72" s="5">
        <f>S72/Z72</f>
        <v>0.19003115264797507</v>
      </c>
      <c r="U72" s="17">
        <v>14</v>
      </c>
      <c r="V72" s="17">
        <v>1</v>
      </c>
      <c r="W72" s="5">
        <f>(V72+X72+Y72)/E72</f>
        <v>4.3478260869565216E-2</v>
      </c>
      <c r="X72" s="17">
        <v>0</v>
      </c>
      <c r="Y72" s="17">
        <v>0</v>
      </c>
      <c r="Z72" s="17">
        <v>642</v>
      </c>
      <c r="AA72" s="17">
        <v>48</v>
      </c>
      <c r="AB72" s="5">
        <f>AA72/Z72</f>
        <v>7.476635514018691E-2</v>
      </c>
      <c r="AC72" s="17">
        <v>78</v>
      </c>
      <c r="AD72" s="17">
        <v>8</v>
      </c>
      <c r="AE72" s="5">
        <f>AD72/AC72</f>
        <v>0.10256410256410256</v>
      </c>
      <c r="AF72" s="17">
        <v>327</v>
      </c>
      <c r="AG72" s="17">
        <v>18</v>
      </c>
      <c r="AH72" s="5">
        <f>AG72/AF72</f>
        <v>5.5045871559633031E-2</v>
      </c>
      <c r="AI72" s="17">
        <v>5</v>
      </c>
      <c r="AJ72" s="17">
        <v>5</v>
      </c>
    </row>
    <row r="73" spans="1:36" x14ac:dyDescent="0.25">
      <c r="A73" s="16" t="s">
        <v>130</v>
      </c>
      <c r="B73" s="16" t="s">
        <v>131</v>
      </c>
      <c r="C73" s="16" t="s">
        <v>70</v>
      </c>
      <c r="D73" s="16" t="s">
        <v>67</v>
      </c>
      <c r="E73" s="17">
        <v>27</v>
      </c>
      <c r="F73" s="17">
        <v>2101</v>
      </c>
      <c r="G73" s="16" t="s">
        <v>46</v>
      </c>
      <c r="H73" s="15">
        <v>82</v>
      </c>
      <c r="I73" s="17">
        <v>9</v>
      </c>
      <c r="J73" s="5">
        <f>I73/H73</f>
        <v>0.10975609756097561</v>
      </c>
      <c r="K73" s="17">
        <v>1</v>
      </c>
      <c r="L73" s="17">
        <v>0</v>
      </c>
      <c r="M73" s="17">
        <v>25</v>
      </c>
      <c r="N73" s="17">
        <v>11</v>
      </c>
      <c r="O73" s="17">
        <v>13</v>
      </c>
      <c r="P73" s="5">
        <f>(M73+N73+O73)/E73</f>
        <v>1.8148148148148149</v>
      </c>
      <c r="Q73" s="17">
        <v>1</v>
      </c>
      <c r="R73" s="17">
        <v>1</v>
      </c>
      <c r="S73" s="17">
        <v>152</v>
      </c>
      <c r="T73" s="5">
        <f>S73/Z73</f>
        <v>0.22385861561119294</v>
      </c>
      <c r="U73" s="17">
        <v>16</v>
      </c>
      <c r="V73" s="17">
        <v>1</v>
      </c>
      <c r="W73" s="5">
        <f>(V73+X73+Y73)/E73</f>
        <v>7.407407407407407E-2</v>
      </c>
      <c r="X73" s="17">
        <v>1</v>
      </c>
      <c r="Y73" s="17">
        <v>0</v>
      </c>
      <c r="Z73" s="17">
        <v>679</v>
      </c>
      <c r="AA73" s="17">
        <v>167</v>
      </c>
      <c r="AB73" s="5">
        <f>AA73/Z73</f>
        <v>0.24594992636229748</v>
      </c>
      <c r="AC73" s="17">
        <v>95</v>
      </c>
      <c r="AD73" s="17">
        <v>25</v>
      </c>
      <c r="AE73" s="5">
        <f>AD73/AC73</f>
        <v>0.26315789473684209</v>
      </c>
      <c r="AF73" s="17">
        <v>366</v>
      </c>
      <c r="AG73" s="17">
        <v>63</v>
      </c>
      <c r="AH73" s="5">
        <f>AG73/AF73</f>
        <v>0.1721311475409836</v>
      </c>
      <c r="AI73" s="17">
        <v>4</v>
      </c>
      <c r="AJ73" s="17">
        <v>10</v>
      </c>
    </row>
    <row r="74" spans="1:36" x14ac:dyDescent="0.25">
      <c r="A74" s="17" t="s">
        <v>72</v>
      </c>
      <c r="B74" s="17" t="s">
        <v>73</v>
      </c>
      <c r="C74" s="17" t="s">
        <v>70</v>
      </c>
      <c r="D74" s="17" t="s">
        <v>49</v>
      </c>
      <c r="E74" s="17">
        <v>19</v>
      </c>
      <c r="F74" s="1"/>
      <c r="G74" s="17" t="s">
        <v>46</v>
      </c>
      <c r="H74" s="15">
        <v>81</v>
      </c>
      <c r="I74" s="17">
        <v>10</v>
      </c>
      <c r="J74" s="5">
        <f>I74/H74</f>
        <v>0.12345679012345678</v>
      </c>
      <c r="K74" s="17">
        <v>0</v>
      </c>
      <c r="L74" s="17">
        <v>1</v>
      </c>
      <c r="M74" s="17">
        <v>17</v>
      </c>
      <c r="N74" s="17">
        <v>9</v>
      </c>
      <c r="O74" s="17">
        <v>10</v>
      </c>
      <c r="P74" s="5">
        <f>(M74+N74+O74)/E74</f>
        <v>1.8947368421052631</v>
      </c>
      <c r="Q74" s="17">
        <v>0</v>
      </c>
      <c r="R74" s="17">
        <v>0</v>
      </c>
      <c r="S74" s="17">
        <v>89</v>
      </c>
      <c r="T74" s="5">
        <f>S74/Z74</f>
        <v>0.18976545842217485</v>
      </c>
      <c r="U74" s="17">
        <v>7</v>
      </c>
      <c r="V74" s="17">
        <v>0</v>
      </c>
      <c r="W74" s="5">
        <f>(V74+X74+Y74)/E74</f>
        <v>0</v>
      </c>
      <c r="X74" s="17">
        <v>0</v>
      </c>
      <c r="Y74" s="17">
        <v>0</v>
      </c>
      <c r="Z74" s="17">
        <v>469</v>
      </c>
      <c r="AA74" s="17">
        <v>26</v>
      </c>
      <c r="AB74" s="5">
        <f>AA74/Z74</f>
        <v>5.5437100213219619E-2</v>
      </c>
      <c r="AC74" s="17">
        <v>59</v>
      </c>
      <c r="AD74" s="17">
        <v>3</v>
      </c>
      <c r="AE74" s="5">
        <f>AD74/AC74</f>
        <v>5.0847457627118647E-2</v>
      </c>
      <c r="AF74" s="17">
        <v>230</v>
      </c>
      <c r="AG74" s="17">
        <v>15</v>
      </c>
      <c r="AH74" s="5">
        <f>AG74/AF74</f>
        <v>6.5217391304347824E-2</v>
      </c>
      <c r="AI74" s="1"/>
      <c r="AJ74" s="1"/>
    </row>
    <row r="75" spans="1:36" x14ac:dyDescent="0.25">
      <c r="A75" s="17" t="s">
        <v>112</v>
      </c>
      <c r="B75" s="17" t="s">
        <v>113</v>
      </c>
      <c r="C75" s="17" t="s">
        <v>70</v>
      </c>
      <c r="D75" s="17" t="s">
        <v>83</v>
      </c>
      <c r="E75" s="17">
        <v>35</v>
      </c>
      <c r="F75" s="17">
        <v>2063</v>
      </c>
      <c r="G75" s="17" t="s">
        <v>46</v>
      </c>
      <c r="H75" s="15">
        <v>79</v>
      </c>
      <c r="I75" s="17">
        <v>17</v>
      </c>
      <c r="J75" s="5">
        <f>I75/H75</f>
        <v>0.21518987341772153</v>
      </c>
      <c r="K75" s="17">
        <v>1</v>
      </c>
      <c r="L75" s="17">
        <v>0</v>
      </c>
      <c r="M75" s="17">
        <v>26</v>
      </c>
      <c r="N75" s="17">
        <v>8</v>
      </c>
      <c r="O75" s="17">
        <v>19</v>
      </c>
      <c r="P75" s="5">
        <f>(M75+N75+O75)/E75</f>
        <v>1.5142857142857142</v>
      </c>
      <c r="Q75" s="17">
        <v>0</v>
      </c>
      <c r="R75" s="17">
        <v>0</v>
      </c>
      <c r="S75" s="17">
        <v>1</v>
      </c>
      <c r="T75" s="5">
        <f>S75/Z75</f>
        <v>1.1363636363636363E-3</v>
      </c>
      <c r="U75" s="17">
        <v>0</v>
      </c>
      <c r="V75" s="17">
        <v>0</v>
      </c>
      <c r="W75" s="5">
        <f>(V75+X75+Y75)/E75</f>
        <v>2.8571428571428571E-2</v>
      </c>
      <c r="X75" s="17">
        <v>1</v>
      </c>
      <c r="Y75" s="17">
        <v>0</v>
      </c>
      <c r="Z75" s="17">
        <v>880</v>
      </c>
      <c r="AA75" s="17">
        <v>136</v>
      </c>
      <c r="AB75" s="5">
        <f>AA75/Z75</f>
        <v>0.15454545454545454</v>
      </c>
      <c r="AC75" s="17">
        <v>97</v>
      </c>
      <c r="AD75" s="17">
        <v>10</v>
      </c>
      <c r="AE75" s="5">
        <f>AD75/AC75</f>
        <v>0.10309278350515463</v>
      </c>
      <c r="AF75" s="17">
        <v>428</v>
      </c>
      <c r="AG75" s="17">
        <v>69</v>
      </c>
      <c r="AH75" s="5">
        <f>AG75/AF75</f>
        <v>0.16121495327102803</v>
      </c>
      <c r="AI75" s="17">
        <v>6</v>
      </c>
      <c r="AJ75" s="17">
        <v>4</v>
      </c>
    </row>
    <row r="76" spans="1:36" x14ac:dyDescent="0.25">
      <c r="A76" s="6" t="s">
        <v>180</v>
      </c>
      <c r="B76" s="6" t="s">
        <v>181</v>
      </c>
      <c r="C76" s="6" t="s">
        <v>70</v>
      </c>
      <c r="D76" s="6" t="s">
        <v>45</v>
      </c>
      <c r="E76" s="7">
        <v>12</v>
      </c>
      <c r="F76" s="7">
        <v>2177</v>
      </c>
      <c r="G76" s="6" t="s">
        <v>46</v>
      </c>
      <c r="H76" s="8">
        <v>79</v>
      </c>
      <c r="I76" s="7">
        <v>20</v>
      </c>
      <c r="J76" s="11">
        <f>I76/H76</f>
        <v>0.25316455696202533</v>
      </c>
      <c r="K76" s="7">
        <v>0</v>
      </c>
      <c r="L76" s="7">
        <v>2</v>
      </c>
      <c r="M76" s="7">
        <v>11</v>
      </c>
      <c r="N76" s="7">
        <v>2</v>
      </c>
      <c r="O76" s="7">
        <v>9</v>
      </c>
      <c r="P76" s="9">
        <f>(M76+N76+O76)/E76</f>
        <v>1.8333333333333333</v>
      </c>
      <c r="Q76" s="7">
        <v>0</v>
      </c>
      <c r="R76" s="7">
        <v>0</v>
      </c>
      <c r="S76" s="7">
        <v>45</v>
      </c>
      <c r="T76" s="5">
        <f>S76/Z76</f>
        <v>0.18595041322314049</v>
      </c>
      <c r="U76" s="7">
        <v>8</v>
      </c>
      <c r="V76" s="7">
        <v>0</v>
      </c>
      <c r="W76" s="5">
        <f>(V76+X76+Y76)/E76</f>
        <v>8.3333333333333329E-2</v>
      </c>
      <c r="X76" s="7">
        <v>1</v>
      </c>
      <c r="Y76" s="7">
        <v>0</v>
      </c>
      <c r="Z76" s="7">
        <v>242</v>
      </c>
      <c r="AA76" s="7">
        <v>26</v>
      </c>
      <c r="AB76" s="11">
        <f>AA76/Z76</f>
        <v>0.10743801652892562</v>
      </c>
      <c r="AC76" s="7">
        <v>30</v>
      </c>
      <c r="AD76" s="7">
        <v>1</v>
      </c>
      <c r="AE76" s="11">
        <f>AD76/AC76</f>
        <v>3.3333333333333333E-2</v>
      </c>
      <c r="AF76" s="7">
        <v>125</v>
      </c>
      <c r="AG76" s="7">
        <v>17</v>
      </c>
      <c r="AH76" s="11">
        <f>AG76/AF76</f>
        <v>0.13600000000000001</v>
      </c>
      <c r="AI76" s="7">
        <v>3</v>
      </c>
      <c r="AJ76" s="7">
        <v>2</v>
      </c>
    </row>
    <row r="77" spans="1:36" x14ac:dyDescent="0.25">
      <c r="A77" s="17" t="s">
        <v>65</v>
      </c>
      <c r="B77" s="17" t="s">
        <v>66</v>
      </c>
      <c r="C77" s="17" t="s">
        <v>64</v>
      </c>
      <c r="D77" s="17" t="s">
        <v>67</v>
      </c>
      <c r="E77" s="17">
        <v>22</v>
      </c>
      <c r="F77" s="1"/>
      <c r="G77" s="17" t="s">
        <v>46</v>
      </c>
      <c r="H77" s="15">
        <v>76</v>
      </c>
      <c r="I77" s="17">
        <v>19</v>
      </c>
      <c r="J77" s="5">
        <f>I77/H77</f>
        <v>0.25</v>
      </c>
      <c r="K77" s="17">
        <v>1</v>
      </c>
      <c r="L77" s="17">
        <v>1</v>
      </c>
      <c r="M77" s="17">
        <v>18</v>
      </c>
      <c r="N77" s="17">
        <v>4</v>
      </c>
      <c r="O77" s="17">
        <v>12</v>
      </c>
      <c r="P77" s="5">
        <f>(M77+N77+O77)/E77</f>
        <v>1.5454545454545454</v>
      </c>
      <c r="Q77" s="17">
        <v>2</v>
      </c>
      <c r="R77" s="17">
        <v>1</v>
      </c>
      <c r="S77" s="17">
        <v>143</v>
      </c>
      <c r="T77" s="5">
        <f>S77/Z77</f>
        <v>0.26579925650557623</v>
      </c>
      <c r="U77" s="17">
        <v>14</v>
      </c>
      <c r="V77" s="17">
        <v>2</v>
      </c>
      <c r="W77" s="5">
        <f>(V77+X77+Y77)/E77</f>
        <v>9.0909090909090912E-2</v>
      </c>
      <c r="X77" s="17">
        <v>0</v>
      </c>
      <c r="Y77" s="17">
        <v>0</v>
      </c>
      <c r="Z77" s="17">
        <v>538</v>
      </c>
      <c r="AA77" s="17">
        <v>141</v>
      </c>
      <c r="AB77" s="5">
        <f>AA77/Z77</f>
        <v>0.26208178438661711</v>
      </c>
      <c r="AC77" s="17">
        <v>39</v>
      </c>
      <c r="AD77" s="17">
        <v>7</v>
      </c>
      <c r="AE77" s="5">
        <f>AD77/AC77</f>
        <v>0.17948717948717949</v>
      </c>
      <c r="AF77" s="17">
        <v>158</v>
      </c>
      <c r="AG77" s="17">
        <v>45</v>
      </c>
      <c r="AH77" s="5">
        <f>AG77/AF77</f>
        <v>0.2848101265822785</v>
      </c>
      <c r="AI77" s="1"/>
      <c r="AJ77" s="1"/>
    </row>
    <row r="78" spans="1:36" x14ac:dyDescent="0.25">
      <c r="A78" s="6" t="s">
        <v>161</v>
      </c>
      <c r="B78" s="6" t="s">
        <v>162</v>
      </c>
      <c r="C78" s="6" t="s">
        <v>70</v>
      </c>
      <c r="D78" s="6" t="s">
        <v>67</v>
      </c>
      <c r="E78" s="7">
        <v>10</v>
      </c>
      <c r="F78" s="7">
        <v>2162</v>
      </c>
      <c r="G78" s="6" t="s">
        <v>156</v>
      </c>
      <c r="H78" s="8">
        <v>75</v>
      </c>
      <c r="I78" s="7">
        <v>15</v>
      </c>
      <c r="J78" s="11">
        <f>I78/H78</f>
        <v>0.2</v>
      </c>
      <c r="K78" s="7">
        <v>1</v>
      </c>
      <c r="L78" s="7">
        <v>1</v>
      </c>
      <c r="M78" s="7">
        <v>9</v>
      </c>
      <c r="N78" s="7">
        <v>4</v>
      </c>
      <c r="O78" s="7">
        <v>6</v>
      </c>
      <c r="P78" s="9">
        <f>(M78+N78+O78)/E78</f>
        <v>1.9</v>
      </c>
      <c r="Q78" s="7">
        <v>0</v>
      </c>
      <c r="R78" s="7">
        <v>0</v>
      </c>
      <c r="S78" s="7">
        <v>54</v>
      </c>
      <c r="T78" s="5">
        <f>S78/Z78</f>
        <v>0.27272727272727271</v>
      </c>
      <c r="U78" s="7">
        <v>6</v>
      </c>
      <c r="V78" s="7">
        <v>1</v>
      </c>
      <c r="W78" s="5">
        <f>(V78+X78+Y78)/E78</f>
        <v>0.1</v>
      </c>
      <c r="X78" s="7">
        <v>0</v>
      </c>
      <c r="Y78" s="7">
        <v>0</v>
      </c>
      <c r="Z78" s="7">
        <v>198</v>
      </c>
      <c r="AA78" s="7">
        <v>53</v>
      </c>
      <c r="AB78" s="11">
        <f>AA78/Z78</f>
        <v>0.26767676767676768</v>
      </c>
      <c r="AC78" s="7">
        <v>30</v>
      </c>
      <c r="AD78" s="7">
        <v>12</v>
      </c>
      <c r="AE78" s="11">
        <f>AD78/AC78</f>
        <v>0.4</v>
      </c>
      <c r="AF78" s="7">
        <v>98</v>
      </c>
      <c r="AG78" s="7">
        <v>24</v>
      </c>
      <c r="AH78" s="11">
        <f>AG78/AF78</f>
        <v>0.24489795918367346</v>
      </c>
      <c r="AI78" s="7">
        <v>3</v>
      </c>
      <c r="AJ78" s="7">
        <v>1</v>
      </c>
    </row>
    <row r="79" spans="1:36" x14ac:dyDescent="0.25">
      <c r="A79" s="6" t="s">
        <v>178</v>
      </c>
      <c r="B79" s="6" t="s">
        <v>179</v>
      </c>
      <c r="C79" s="6" t="s">
        <v>70</v>
      </c>
      <c r="D79" s="6" t="s">
        <v>86</v>
      </c>
      <c r="E79" s="7">
        <v>13</v>
      </c>
      <c r="F79" s="7">
        <v>2175</v>
      </c>
      <c r="G79" s="6" t="s">
        <v>46</v>
      </c>
      <c r="H79" s="8">
        <v>74</v>
      </c>
      <c r="I79" s="7">
        <v>16</v>
      </c>
      <c r="J79" s="11">
        <f>I79/H79</f>
        <v>0.21621621621621623</v>
      </c>
      <c r="K79" s="7">
        <v>0</v>
      </c>
      <c r="L79" s="7">
        <v>2</v>
      </c>
      <c r="M79" s="7">
        <v>10</v>
      </c>
      <c r="N79" s="7">
        <v>3</v>
      </c>
      <c r="O79" s="7">
        <v>9</v>
      </c>
      <c r="P79" s="9">
        <f>(M79+N79+O79)/E79</f>
        <v>1.6923076923076923</v>
      </c>
      <c r="Q79" s="7">
        <v>0</v>
      </c>
      <c r="R79" s="7">
        <v>0</v>
      </c>
      <c r="S79" s="7">
        <v>52</v>
      </c>
      <c r="T79" s="5">
        <f>S79/Z79</f>
        <v>0.21138211382113822</v>
      </c>
      <c r="U79" s="7">
        <v>5</v>
      </c>
      <c r="V79" s="7">
        <v>0</v>
      </c>
      <c r="W79" s="5">
        <f>(V79+X79+Y79)/E79</f>
        <v>7.6923076923076927E-2</v>
      </c>
      <c r="X79" s="7">
        <v>1</v>
      </c>
      <c r="Y79" s="7">
        <v>0</v>
      </c>
      <c r="Z79" s="7">
        <v>246</v>
      </c>
      <c r="AA79" s="7">
        <v>71</v>
      </c>
      <c r="AB79" s="11">
        <f>AA79/Z79</f>
        <v>0.2886178861788618</v>
      </c>
      <c r="AC79" s="7">
        <v>27</v>
      </c>
      <c r="AD79" s="7">
        <v>7</v>
      </c>
      <c r="AE79" s="11">
        <f>AD79/AC79</f>
        <v>0.25925925925925924</v>
      </c>
      <c r="AF79" s="7">
        <v>116</v>
      </c>
      <c r="AG79" s="7">
        <v>31</v>
      </c>
      <c r="AH79" s="11">
        <f>AG79/AF79</f>
        <v>0.26724137931034481</v>
      </c>
      <c r="AI79" s="7">
        <v>2</v>
      </c>
      <c r="AJ79" s="7">
        <v>2</v>
      </c>
    </row>
    <row r="80" spans="1:36" x14ac:dyDescent="0.25">
      <c r="A80" s="6" t="s">
        <v>182</v>
      </c>
      <c r="B80" s="6" t="s">
        <v>183</v>
      </c>
      <c r="C80" s="6" t="s">
        <v>70</v>
      </c>
      <c r="D80" s="6" t="s">
        <v>83</v>
      </c>
      <c r="E80" s="7">
        <v>12</v>
      </c>
      <c r="F80" s="7">
        <v>2176</v>
      </c>
      <c r="G80" s="6" t="s">
        <v>46</v>
      </c>
      <c r="H80" s="8">
        <v>72</v>
      </c>
      <c r="I80" s="7">
        <v>16</v>
      </c>
      <c r="J80" s="11">
        <f>I80/H80</f>
        <v>0.22222222222222221</v>
      </c>
      <c r="K80" s="7">
        <v>0</v>
      </c>
      <c r="L80" s="7">
        <v>2</v>
      </c>
      <c r="M80" s="7">
        <v>9</v>
      </c>
      <c r="N80" s="7">
        <v>2</v>
      </c>
      <c r="O80" s="7">
        <v>8</v>
      </c>
      <c r="P80" s="9">
        <f>(M80+N80+O80)/E80</f>
        <v>1.5833333333333333</v>
      </c>
      <c r="Q80" s="7">
        <v>0</v>
      </c>
      <c r="R80" s="7">
        <v>0</v>
      </c>
      <c r="S80" s="7">
        <v>0</v>
      </c>
      <c r="T80" s="5">
        <f>S80/Z80</f>
        <v>0</v>
      </c>
      <c r="U80" s="7">
        <v>0</v>
      </c>
      <c r="V80" s="7">
        <v>0</v>
      </c>
      <c r="W80" s="5">
        <f>(V80+X80+Y80)/E80</f>
        <v>0.16666666666666666</v>
      </c>
      <c r="X80" s="7">
        <v>2</v>
      </c>
      <c r="Y80" s="7">
        <v>0</v>
      </c>
      <c r="Z80" s="7">
        <v>285</v>
      </c>
      <c r="AA80" s="7">
        <v>53</v>
      </c>
      <c r="AB80" s="11">
        <f>AA80/Z80</f>
        <v>0.18596491228070175</v>
      </c>
      <c r="AC80" s="7">
        <v>28</v>
      </c>
      <c r="AD80" s="7">
        <v>6</v>
      </c>
      <c r="AE80" s="11">
        <f>AD80/AC80</f>
        <v>0.21428571428571427</v>
      </c>
      <c r="AF80" s="7">
        <v>125</v>
      </c>
      <c r="AG80" s="7">
        <v>18</v>
      </c>
      <c r="AH80" s="11">
        <f>AG80/AF80</f>
        <v>0.14399999999999999</v>
      </c>
      <c r="AI80" s="7">
        <v>1</v>
      </c>
      <c r="AJ80" s="7">
        <v>0</v>
      </c>
    </row>
    <row r="81" spans="1:36" x14ac:dyDescent="0.25">
      <c r="A81" s="6" t="s">
        <v>145</v>
      </c>
      <c r="B81" s="6" t="s">
        <v>146</v>
      </c>
      <c r="C81" s="6" t="s">
        <v>70</v>
      </c>
      <c r="D81" s="6" t="s">
        <v>93</v>
      </c>
      <c r="E81" s="7">
        <v>14</v>
      </c>
      <c r="F81" s="7">
        <v>2139</v>
      </c>
      <c r="G81" s="6" t="s">
        <v>46</v>
      </c>
      <c r="H81" s="8">
        <v>70</v>
      </c>
      <c r="I81" s="7">
        <v>10</v>
      </c>
      <c r="J81" s="5">
        <f>I81/H81</f>
        <v>0.14285714285714285</v>
      </c>
      <c r="K81" s="7">
        <v>1</v>
      </c>
      <c r="L81" s="7">
        <v>0</v>
      </c>
      <c r="M81" s="7">
        <v>11</v>
      </c>
      <c r="N81" s="7">
        <v>3</v>
      </c>
      <c r="O81" s="7">
        <v>9</v>
      </c>
      <c r="P81" s="9">
        <f>(M81+N81+O81)/E81</f>
        <v>1.6428571428571428</v>
      </c>
      <c r="Q81" s="7">
        <v>0</v>
      </c>
      <c r="R81" s="7">
        <v>0</v>
      </c>
      <c r="S81" s="7">
        <v>60</v>
      </c>
      <c r="T81" s="5">
        <f>S81/Z81</f>
        <v>0.17964071856287425</v>
      </c>
      <c r="U81" s="7">
        <v>6</v>
      </c>
      <c r="V81" s="7">
        <v>1</v>
      </c>
      <c r="W81" s="5">
        <f>(V81+X81+Y81)/E81</f>
        <v>7.1428571428571425E-2</v>
      </c>
      <c r="X81" s="7">
        <v>0</v>
      </c>
      <c r="Y81" s="7">
        <v>0</v>
      </c>
      <c r="Z81" s="7">
        <v>334</v>
      </c>
      <c r="AA81" s="7">
        <v>33</v>
      </c>
      <c r="AB81" s="5">
        <f>AA81/Z81</f>
        <v>9.880239520958084E-2</v>
      </c>
      <c r="AC81" s="7">
        <v>27</v>
      </c>
      <c r="AD81" s="7">
        <v>6</v>
      </c>
      <c r="AE81" s="5">
        <f>AD81/AC81</f>
        <v>0.22222222222222221</v>
      </c>
      <c r="AF81" s="7">
        <v>160</v>
      </c>
      <c r="AG81" s="7">
        <v>17</v>
      </c>
      <c r="AH81" s="5">
        <f>AG81/AF81</f>
        <v>0.10625</v>
      </c>
      <c r="AI81" s="7">
        <v>1</v>
      </c>
      <c r="AJ81" s="7">
        <v>2</v>
      </c>
    </row>
    <row r="82" spans="1:36" x14ac:dyDescent="0.25">
      <c r="A82" s="6" t="s">
        <v>174</v>
      </c>
      <c r="B82" s="6" t="s">
        <v>175</v>
      </c>
      <c r="C82" s="6" t="s">
        <v>70</v>
      </c>
      <c r="D82" s="6" t="s">
        <v>49</v>
      </c>
      <c r="E82" s="7">
        <v>11</v>
      </c>
      <c r="F82" s="7">
        <v>2175</v>
      </c>
      <c r="G82" s="6" t="s">
        <v>46</v>
      </c>
      <c r="H82" s="8">
        <v>66</v>
      </c>
      <c r="I82" s="7">
        <v>4</v>
      </c>
      <c r="J82" s="11">
        <f>I82/H82</f>
        <v>6.0606060606060608E-2</v>
      </c>
      <c r="K82" s="7">
        <v>0</v>
      </c>
      <c r="L82" s="7">
        <v>2</v>
      </c>
      <c r="M82" s="7">
        <v>8</v>
      </c>
      <c r="N82" s="7">
        <v>2</v>
      </c>
      <c r="O82" s="7">
        <v>6</v>
      </c>
      <c r="P82" s="9">
        <f>(M82+N82+O82)/E82</f>
        <v>1.4545454545454546</v>
      </c>
      <c r="Q82" s="7">
        <v>1</v>
      </c>
      <c r="R82" s="7">
        <v>1</v>
      </c>
      <c r="S82" s="7">
        <v>41</v>
      </c>
      <c r="T82" s="5">
        <f>S82/Z82</f>
        <v>0.20707070707070707</v>
      </c>
      <c r="U82" s="7">
        <v>3</v>
      </c>
      <c r="V82" s="7">
        <v>0</v>
      </c>
      <c r="W82" s="5">
        <f>(V82+X82+Y82)/E82</f>
        <v>0</v>
      </c>
      <c r="X82" s="7">
        <v>0</v>
      </c>
      <c r="Y82" s="7">
        <v>0</v>
      </c>
      <c r="Z82" s="7">
        <v>198</v>
      </c>
      <c r="AA82" s="7">
        <v>15</v>
      </c>
      <c r="AB82" s="11">
        <f>AA82/Z82</f>
        <v>7.575757575757576E-2</v>
      </c>
      <c r="AC82" s="7">
        <v>32</v>
      </c>
      <c r="AD82" s="7">
        <v>2</v>
      </c>
      <c r="AE82" s="11">
        <f>AD82/AC82</f>
        <v>6.25E-2</v>
      </c>
      <c r="AF82" s="7">
        <v>104</v>
      </c>
      <c r="AG82" s="7">
        <v>6</v>
      </c>
      <c r="AH82" s="11">
        <f>AG82/AF82</f>
        <v>5.7692307692307696E-2</v>
      </c>
      <c r="AI82" s="7">
        <v>1</v>
      </c>
      <c r="AJ82" s="7">
        <v>0</v>
      </c>
    </row>
    <row r="83" spans="1:36" x14ac:dyDescent="0.25">
      <c r="A83" s="17" t="s">
        <v>74</v>
      </c>
      <c r="B83" s="17" t="s">
        <v>75</v>
      </c>
      <c r="C83" s="17" t="s">
        <v>70</v>
      </c>
      <c r="D83" s="17" t="s">
        <v>45</v>
      </c>
      <c r="E83" s="17">
        <v>27</v>
      </c>
      <c r="F83" s="1"/>
      <c r="G83" s="17" t="s">
        <v>76</v>
      </c>
      <c r="H83" s="15">
        <v>60</v>
      </c>
      <c r="I83" s="17">
        <v>15</v>
      </c>
      <c r="J83" s="5">
        <f>I83/H83</f>
        <v>0.25</v>
      </c>
      <c r="K83" s="17">
        <v>0</v>
      </c>
      <c r="L83" s="17">
        <v>0</v>
      </c>
      <c r="M83" s="17">
        <v>21</v>
      </c>
      <c r="N83" s="17">
        <v>12</v>
      </c>
      <c r="O83" s="17">
        <v>14</v>
      </c>
      <c r="P83" s="5">
        <f>(M83+N83+O83)/E83</f>
        <v>1.7407407407407407</v>
      </c>
      <c r="Q83" s="17">
        <v>0</v>
      </c>
      <c r="R83" s="17">
        <v>0</v>
      </c>
      <c r="S83" s="17">
        <v>116</v>
      </c>
      <c r="T83" s="5">
        <f>S83/Z83</f>
        <v>0.15549597855227881</v>
      </c>
      <c r="U83" s="17">
        <v>13</v>
      </c>
      <c r="V83" s="17">
        <v>1</v>
      </c>
      <c r="W83" s="5">
        <f>(V83+X83+Y83)/E83</f>
        <v>0.1111111111111111</v>
      </c>
      <c r="X83" s="17">
        <v>2</v>
      </c>
      <c r="Y83" s="17">
        <v>0</v>
      </c>
      <c r="Z83" s="17">
        <v>746</v>
      </c>
      <c r="AA83" s="17">
        <v>97</v>
      </c>
      <c r="AB83" s="5">
        <f>AA83/Z83</f>
        <v>0.13002680965147453</v>
      </c>
      <c r="AC83" s="17">
        <v>90</v>
      </c>
      <c r="AD83" s="17">
        <v>15</v>
      </c>
      <c r="AE83" s="5">
        <f>AD83/AC83</f>
        <v>0.16666666666666666</v>
      </c>
      <c r="AF83" s="17">
        <v>373</v>
      </c>
      <c r="AG83" s="17">
        <v>52</v>
      </c>
      <c r="AH83" s="5">
        <f>AG83/AF83</f>
        <v>0.13941018766756033</v>
      </c>
      <c r="AI83" s="1"/>
      <c r="AJ83" s="1"/>
    </row>
    <row r="84" spans="1:36" x14ac:dyDescent="0.25">
      <c r="A84" s="6" t="s">
        <v>190</v>
      </c>
      <c r="B84" s="6" t="s">
        <v>129</v>
      </c>
      <c r="C84" s="6" t="s">
        <v>70</v>
      </c>
      <c r="D84" s="6" t="s">
        <v>93</v>
      </c>
      <c r="E84" s="7">
        <v>17</v>
      </c>
      <c r="F84" s="7">
        <v>2174</v>
      </c>
      <c r="G84" s="6" t="s">
        <v>46</v>
      </c>
      <c r="H84" s="8">
        <v>57</v>
      </c>
      <c r="I84" s="7">
        <v>10</v>
      </c>
      <c r="J84" s="11">
        <f>I84/H84</f>
        <v>0.17543859649122806</v>
      </c>
      <c r="K84" s="7">
        <v>0</v>
      </c>
      <c r="L84" s="7">
        <v>1</v>
      </c>
      <c r="M84" s="7">
        <v>12</v>
      </c>
      <c r="N84" s="7">
        <v>2</v>
      </c>
      <c r="O84" s="7">
        <v>9</v>
      </c>
      <c r="P84" s="9">
        <f>(M84+N84+O84)/E84</f>
        <v>1.3529411764705883</v>
      </c>
      <c r="Q84" s="7">
        <v>0</v>
      </c>
      <c r="R84" s="7">
        <v>0</v>
      </c>
      <c r="S84" s="7">
        <v>82</v>
      </c>
      <c r="T84" s="5">
        <f>S84/Z84</f>
        <v>0.20812182741116753</v>
      </c>
      <c r="U84" s="7">
        <v>10</v>
      </c>
      <c r="V84" s="7">
        <v>0</v>
      </c>
      <c r="W84" s="5">
        <f>(V84+X84+Y84)/E84</f>
        <v>0</v>
      </c>
      <c r="X84" s="7">
        <v>0</v>
      </c>
      <c r="Y84" s="7">
        <v>0</v>
      </c>
      <c r="Z84" s="7">
        <v>394</v>
      </c>
      <c r="AA84" s="7">
        <v>46</v>
      </c>
      <c r="AB84" s="11">
        <f>AA84/Z84</f>
        <v>0.116751269035533</v>
      </c>
      <c r="AC84" s="7">
        <v>42</v>
      </c>
      <c r="AD84" s="7">
        <v>3</v>
      </c>
      <c r="AE84" s="11">
        <f>AD84/AC84</f>
        <v>7.1428571428571425E-2</v>
      </c>
      <c r="AF84" s="7">
        <v>192</v>
      </c>
      <c r="AG84" s="7">
        <v>32</v>
      </c>
      <c r="AH84" s="11">
        <f>AG84/AF84</f>
        <v>0.16666666666666666</v>
      </c>
      <c r="AI84" s="7">
        <v>1</v>
      </c>
      <c r="AJ84" s="7">
        <v>4</v>
      </c>
    </row>
    <row r="85" spans="1:36" x14ac:dyDescent="0.25">
      <c r="A85" s="6" t="s">
        <v>236</v>
      </c>
      <c r="B85" s="6" t="s">
        <v>237</v>
      </c>
      <c r="C85" s="6" t="s">
        <v>70</v>
      </c>
      <c r="D85" s="6" t="s">
        <v>71</v>
      </c>
      <c r="E85" s="7">
        <v>18</v>
      </c>
      <c r="F85" s="7">
        <v>2228</v>
      </c>
      <c r="G85" s="6" t="s">
        <v>46</v>
      </c>
      <c r="H85" s="8">
        <v>57</v>
      </c>
      <c r="I85" s="7">
        <v>0</v>
      </c>
      <c r="J85" s="4">
        <f>I85/H85</f>
        <v>0</v>
      </c>
      <c r="K85" s="7">
        <v>2</v>
      </c>
      <c r="L85" s="7">
        <v>0</v>
      </c>
      <c r="M85" s="7">
        <v>10</v>
      </c>
      <c r="N85" s="7">
        <v>5</v>
      </c>
      <c r="O85" s="7">
        <v>5</v>
      </c>
      <c r="P85" s="9">
        <f>(M85+N85+O85)/E85</f>
        <v>1.1111111111111112</v>
      </c>
      <c r="Q85" s="7">
        <v>0</v>
      </c>
      <c r="R85" s="7">
        <v>0</v>
      </c>
      <c r="S85" s="7">
        <v>21</v>
      </c>
      <c r="T85" s="5">
        <f>S85/Z85</f>
        <v>7.720588235294118E-2</v>
      </c>
      <c r="U85" s="7">
        <v>1</v>
      </c>
      <c r="V85" s="7">
        <v>0</v>
      </c>
      <c r="W85" s="5">
        <f>(V85+X85+Y85)/E85</f>
        <v>0</v>
      </c>
      <c r="X85" s="7">
        <v>0</v>
      </c>
      <c r="Y85" s="7">
        <v>0</v>
      </c>
      <c r="Z85" s="7">
        <v>272</v>
      </c>
      <c r="AA85" s="7">
        <v>0</v>
      </c>
      <c r="AB85" s="4">
        <f>AA85/Z85</f>
        <v>0</v>
      </c>
      <c r="AC85" s="7">
        <v>37</v>
      </c>
      <c r="AD85" s="7">
        <v>0</v>
      </c>
      <c r="AE85" s="4">
        <f>AD85/AC85</f>
        <v>0</v>
      </c>
      <c r="AF85" s="7">
        <v>102</v>
      </c>
      <c r="AG85" s="7">
        <v>0</v>
      </c>
      <c r="AH85" s="4">
        <f>AG85/AF85</f>
        <v>0</v>
      </c>
      <c r="AI85" s="7">
        <v>0</v>
      </c>
      <c r="AJ85" s="7">
        <v>6</v>
      </c>
    </row>
    <row r="86" spans="1:36" x14ac:dyDescent="0.25">
      <c r="A86" s="6" t="s">
        <v>167</v>
      </c>
      <c r="B86" s="6" t="s">
        <v>168</v>
      </c>
      <c r="C86" s="6" t="s">
        <v>169</v>
      </c>
      <c r="D86" s="6" t="s">
        <v>67</v>
      </c>
      <c r="E86" s="7">
        <v>16</v>
      </c>
      <c r="F86" s="7">
        <v>2165</v>
      </c>
      <c r="G86" s="6" t="s">
        <v>46</v>
      </c>
      <c r="H86" s="8">
        <v>49</v>
      </c>
      <c r="I86" s="7">
        <v>18</v>
      </c>
      <c r="J86" s="11">
        <f>I86/H86</f>
        <v>0.36734693877551022</v>
      </c>
      <c r="K86" s="7">
        <v>1</v>
      </c>
      <c r="L86" s="7">
        <v>1</v>
      </c>
      <c r="M86" s="7">
        <v>9</v>
      </c>
      <c r="N86" s="7">
        <v>1</v>
      </c>
      <c r="O86" s="7">
        <v>5</v>
      </c>
      <c r="P86" s="9">
        <f>(M86+N86+O86)/E86</f>
        <v>0.9375</v>
      </c>
      <c r="Q86" s="7">
        <v>0</v>
      </c>
      <c r="R86" s="7">
        <v>0</v>
      </c>
      <c r="S86" s="7">
        <v>89</v>
      </c>
      <c r="T86" s="5">
        <f>S86/Z86</f>
        <v>0.29180327868852457</v>
      </c>
      <c r="U86" s="7">
        <v>8</v>
      </c>
      <c r="V86" s="7">
        <v>1</v>
      </c>
      <c r="W86" s="5">
        <f>(V86+X86+Y86)/E86</f>
        <v>6.25E-2</v>
      </c>
      <c r="X86" s="7">
        <v>0</v>
      </c>
      <c r="Y86" s="7">
        <v>0</v>
      </c>
      <c r="Z86" s="7">
        <v>305</v>
      </c>
      <c r="AA86" s="7">
        <v>79</v>
      </c>
      <c r="AB86" s="11">
        <f>AA86/Z86</f>
        <v>0.25901639344262295</v>
      </c>
      <c r="AC86" s="7">
        <v>37</v>
      </c>
      <c r="AD86" s="7">
        <v>9</v>
      </c>
      <c r="AE86" s="11">
        <f>AD86/AC86</f>
        <v>0.24324324324324326</v>
      </c>
      <c r="AF86" s="7">
        <v>159</v>
      </c>
      <c r="AG86" s="7">
        <v>36</v>
      </c>
      <c r="AH86" s="11">
        <f>AG86/AF86</f>
        <v>0.22641509433962265</v>
      </c>
      <c r="AI86" s="7">
        <v>5</v>
      </c>
      <c r="AJ86" s="7">
        <v>1</v>
      </c>
    </row>
    <row r="87" spans="1:36" x14ac:dyDescent="0.25">
      <c r="A87" s="6" t="s">
        <v>202</v>
      </c>
      <c r="B87" s="6" t="s">
        <v>203</v>
      </c>
      <c r="C87" s="6" t="s">
        <v>70</v>
      </c>
      <c r="D87" s="6" t="s">
        <v>83</v>
      </c>
      <c r="E87" s="7">
        <v>15</v>
      </c>
      <c r="F87" s="7">
        <v>2198</v>
      </c>
      <c r="G87" s="6" t="s">
        <v>204</v>
      </c>
      <c r="H87" s="8">
        <v>46</v>
      </c>
      <c r="I87" s="7">
        <v>9</v>
      </c>
      <c r="J87" s="11">
        <f>I87/H87</f>
        <v>0.19565217391304349</v>
      </c>
      <c r="K87" s="7">
        <v>0</v>
      </c>
      <c r="L87" s="7">
        <v>0</v>
      </c>
      <c r="M87" s="7">
        <v>10</v>
      </c>
      <c r="N87" s="7">
        <v>2</v>
      </c>
      <c r="O87" s="7">
        <v>9</v>
      </c>
      <c r="P87" s="9">
        <f>(M87+N87+O87)/E87</f>
        <v>1.4</v>
      </c>
      <c r="Q87" s="7">
        <v>0</v>
      </c>
      <c r="R87" s="7">
        <v>0</v>
      </c>
      <c r="S87" s="7">
        <v>0</v>
      </c>
      <c r="T87" s="5">
        <f>S87/Z87</f>
        <v>0</v>
      </c>
      <c r="U87" s="7">
        <v>0</v>
      </c>
      <c r="V87" s="7">
        <v>0</v>
      </c>
      <c r="W87" s="5">
        <f>(V87+X87+Y87)/E87</f>
        <v>0.13333333333333333</v>
      </c>
      <c r="X87" s="7">
        <v>2</v>
      </c>
      <c r="Y87" s="7">
        <v>0</v>
      </c>
      <c r="Z87" s="7">
        <v>400</v>
      </c>
      <c r="AA87" s="7">
        <v>64</v>
      </c>
      <c r="AB87" s="11">
        <f>AA87/Z87</f>
        <v>0.16</v>
      </c>
      <c r="AC87" s="7">
        <v>43</v>
      </c>
      <c r="AD87" s="7">
        <v>7</v>
      </c>
      <c r="AE87" s="11">
        <f>AD87/AC87</f>
        <v>0.16279069767441862</v>
      </c>
      <c r="AF87" s="7">
        <v>191</v>
      </c>
      <c r="AG87" s="7">
        <v>38</v>
      </c>
      <c r="AH87" s="11">
        <f>AG87/AF87</f>
        <v>0.19895287958115182</v>
      </c>
      <c r="AI87" s="7">
        <v>2</v>
      </c>
      <c r="AJ87" s="7">
        <v>2</v>
      </c>
    </row>
    <row r="88" spans="1:36" x14ac:dyDescent="0.25">
      <c r="A88" s="6" t="s">
        <v>186</v>
      </c>
      <c r="B88" s="6" t="s">
        <v>187</v>
      </c>
      <c r="C88" s="6" t="s">
        <v>70</v>
      </c>
      <c r="D88" s="6" t="s">
        <v>41</v>
      </c>
      <c r="E88" s="7">
        <v>11</v>
      </c>
      <c r="F88" s="7">
        <v>2178</v>
      </c>
      <c r="G88" s="6" t="s">
        <v>46</v>
      </c>
      <c r="H88" s="8">
        <v>46</v>
      </c>
      <c r="I88" s="7">
        <v>25</v>
      </c>
      <c r="J88" s="11">
        <f>I88/H88</f>
        <v>0.54347826086956519</v>
      </c>
      <c r="K88" s="7">
        <v>0</v>
      </c>
      <c r="L88" s="7">
        <v>1</v>
      </c>
      <c r="M88" s="7">
        <v>11</v>
      </c>
      <c r="N88" s="7">
        <v>2</v>
      </c>
      <c r="O88" s="7">
        <v>9</v>
      </c>
      <c r="P88" s="9">
        <f>(M88+N88+O88)/E88</f>
        <v>2</v>
      </c>
      <c r="Q88" s="7">
        <v>0</v>
      </c>
      <c r="R88" s="7">
        <v>0</v>
      </c>
      <c r="S88" s="7">
        <v>32</v>
      </c>
      <c r="T88" s="5">
        <f>S88/Z88</f>
        <v>0.15686274509803921</v>
      </c>
      <c r="U88" s="7">
        <v>4</v>
      </c>
      <c r="V88" s="7">
        <v>1</v>
      </c>
      <c r="W88" s="5">
        <f>(V88+X88+Y88)/E88</f>
        <v>0.18181818181818182</v>
      </c>
      <c r="X88" s="7">
        <v>0</v>
      </c>
      <c r="Y88" s="7">
        <v>1</v>
      </c>
      <c r="Z88" s="7">
        <v>204</v>
      </c>
      <c r="AA88" s="7">
        <v>76</v>
      </c>
      <c r="AB88" s="11">
        <f>AA88/Z88</f>
        <v>0.37254901960784315</v>
      </c>
      <c r="AC88" s="7">
        <v>19</v>
      </c>
      <c r="AD88" s="7">
        <v>7</v>
      </c>
      <c r="AE88" s="11">
        <f>AD88/AC88</f>
        <v>0.36842105263157893</v>
      </c>
      <c r="AF88" s="7">
        <v>105</v>
      </c>
      <c r="AG88" s="7">
        <v>35</v>
      </c>
      <c r="AH88" s="11">
        <f>AG88/AF88</f>
        <v>0.33333333333333331</v>
      </c>
      <c r="AI88" s="7">
        <v>0</v>
      </c>
      <c r="AJ88" s="7">
        <v>0</v>
      </c>
    </row>
    <row r="89" spans="1:36" x14ac:dyDescent="0.25">
      <c r="A89" s="6" t="s">
        <v>211</v>
      </c>
      <c r="B89" s="6" t="s">
        <v>212</v>
      </c>
      <c r="C89" s="6" t="s">
        <v>70</v>
      </c>
      <c r="D89" s="6" t="s">
        <v>49</v>
      </c>
      <c r="E89" s="7">
        <v>13</v>
      </c>
      <c r="F89" s="7">
        <v>2210</v>
      </c>
      <c r="G89" s="6" t="s">
        <v>213</v>
      </c>
      <c r="H89" s="8">
        <v>43</v>
      </c>
      <c r="I89" s="7">
        <v>5</v>
      </c>
      <c r="J89" s="11">
        <f>I89/H89</f>
        <v>0.11627906976744186</v>
      </c>
      <c r="K89" s="7">
        <v>0</v>
      </c>
      <c r="L89" s="7">
        <v>0</v>
      </c>
      <c r="M89" s="7">
        <v>11</v>
      </c>
      <c r="N89" s="7">
        <v>4</v>
      </c>
      <c r="O89" s="7">
        <v>6</v>
      </c>
      <c r="P89" s="9">
        <f>(M89+N89+O89)/E89</f>
        <v>1.6153846153846154</v>
      </c>
      <c r="Q89" s="7">
        <v>1</v>
      </c>
      <c r="R89" s="7">
        <v>1</v>
      </c>
      <c r="S89" s="7">
        <v>36</v>
      </c>
      <c r="T89" s="5">
        <f>S89/Z89</f>
        <v>0.13636363636363635</v>
      </c>
      <c r="U89" s="7">
        <v>2</v>
      </c>
      <c r="V89" s="7">
        <v>0</v>
      </c>
      <c r="W89" s="5">
        <f>(V89+X89+Y89)/E89</f>
        <v>0</v>
      </c>
      <c r="X89" s="7">
        <v>0</v>
      </c>
      <c r="Y89" s="7">
        <v>0</v>
      </c>
      <c r="Z89" s="7">
        <v>264</v>
      </c>
      <c r="AA89" s="7">
        <v>13</v>
      </c>
      <c r="AB89" s="11">
        <f>AA89/Z89</f>
        <v>4.924242424242424E-2</v>
      </c>
      <c r="AC89" s="7">
        <v>35</v>
      </c>
      <c r="AD89" s="7">
        <v>1</v>
      </c>
      <c r="AE89" s="11">
        <f>AD89/AC89</f>
        <v>2.8571428571428571E-2</v>
      </c>
      <c r="AF89" s="7">
        <v>130</v>
      </c>
      <c r="AG89" s="7">
        <v>8</v>
      </c>
      <c r="AH89" s="11">
        <f>AG89/AF89</f>
        <v>6.1538461538461542E-2</v>
      </c>
      <c r="AI89" s="7">
        <v>2</v>
      </c>
      <c r="AJ89" s="7">
        <v>1</v>
      </c>
    </row>
    <row r="90" spans="1:36" x14ac:dyDescent="0.25">
      <c r="A90" s="6" t="s">
        <v>184</v>
      </c>
      <c r="B90" s="6" t="s">
        <v>185</v>
      </c>
      <c r="C90" s="6" t="s">
        <v>70</v>
      </c>
      <c r="D90" s="6" t="s">
        <v>67</v>
      </c>
      <c r="E90" s="7">
        <v>11</v>
      </c>
      <c r="F90" s="7">
        <v>2178</v>
      </c>
      <c r="G90" s="6" t="s">
        <v>46</v>
      </c>
      <c r="H90" s="8">
        <v>41</v>
      </c>
      <c r="I90" s="7">
        <v>7</v>
      </c>
      <c r="J90" s="11">
        <f>I90/H90</f>
        <v>0.17073170731707318</v>
      </c>
      <c r="K90" s="7">
        <v>0</v>
      </c>
      <c r="L90" s="7">
        <v>1</v>
      </c>
      <c r="M90" s="7">
        <v>10</v>
      </c>
      <c r="N90" s="7">
        <v>2</v>
      </c>
      <c r="O90" s="7">
        <v>9</v>
      </c>
      <c r="P90" s="9">
        <f>(M90+N90+O90)/E90</f>
        <v>1.9090909090909092</v>
      </c>
      <c r="Q90" s="7">
        <v>0</v>
      </c>
      <c r="R90" s="7">
        <v>0</v>
      </c>
      <c r="S90" s="7">
        <v>55</v>
      </c>
      <c r="T90" s="5">
        <f>S90/Z90</f>
        <v>0.26442307692307693</v>
      </c>
      <c r="U90" s="7">
        <v>4</v>
      </c>
      <c r="V90" s="7">
        <v>1</v>
      </c>
      <c r="W90" s="5">
        <f>(V90+X90+Y90)/E90</f>
        <v>9.0909090909090912E-2</v>
      </c>
      <c r="X90" s="7">
        <v>0</v>
      </c>
      <c r="Y90" s="7">
        <v>0</v>
      </c>
      <c r="Z90" s="7">
        <v>208</v>
      </c>
      <c r="AA90" s="7">
        <v>53</v>
      </c>
      <c r="AB90" s="11">
        <f>AA90/Z90</f>
        <v>0.25480769230769229</v>
      </c>
      <c r="AC90" s="7">
        <v>20</v>
      </c>
      <c r="AD90" s="7">
        <v>4</v>
      </c>
      <c r="AE90" s="11">
        <f>AD90/AC90</f>
        <v>0.2</v>
      </c>
      <c r="AF90" s="7">
        <v>107</v>
      </c>
      <c r="AG90" s="7">
        <v>35</v>
      </c>
      <c r="AH90" s="11">
        <f>AG90/AF90</f>
        <v>0.32710280373831774</v>
      </c>
      <c r="AI90" s="7">
        <v>0</v>
      </c>
      <c r="AJ90" s="7">
        <v>3</v>
      </c>
    </row>
    <row r="91" spans="1:36" x14ac:dyDescent="0.25">
      <c r="A91" s="6" t="s">
        <v>222</v>
      </c>
      <c r="B91" s="6" t="s">
        <v>223</v>
      </c>
      <c r="C91" s="6" t="s">
        <v>70</v>
      </c>
      <c r="D91" s="6" t="s">
        <v>60</v>
      </c>
      <c r="E91" s="7">
        <v>16</v>
      </c>
      <c r="F91" s="7">
        <v>2211</v>
      </c>
      <c r="G91" s="6" t="s">
        <v>224</v>
      </c>
      <c r="H91" s="8">
        <v>37</v>
      </c>
      <c r="I91" s="7">
        <v>7</v>
      </c>
      <c r="J91" s="11">
        <f>I91/H91</f>
        <v>0.1891891891891892</v>
      </c>
      <c r="K91" s="7">
        <v>0</v>
      </c>
      <c r="L91" s="7">
        <v>0</v>
      </c>
      <c r="M91" s="7">
        <v>16</v>
      </c>
      <c r="N91" s="7">
        <v>6</v>
      </c>
      <c r="O91" s="7">
        <v>9</v>
      </c>
      <c r="P91" s="9">
        <f>(M91+N91+O91)/E91</f>
        <v>1.9375</v>
      </c>
      <c r="Q91" s="7">
        <v>0</v>
      </c>
      <c r="R91" s="7">
        <v>0</v>
      </c>
      <c r="S91" s="7">
        <v>80</v>
      </c>
      <c r="T91" s="5">
        <f>S91/Z91</f>
        <v>0.20833333333333334</v>
      </c>
      <c r="U91" s="7">
        <v>7</v>
      </c>
      <c r="V91" s="7">
        <v>1</v>
      </c>
      <c r="W91" s="5">
        <f>(V91+X91+Y91)/E91</f>
        <v>6.25E-2</v>
      </c>
      <c r="X91" s="7">
        <v>0</v>
      </c>
      <c r="Y91" s="7">
        <v>0</v>
      </c>
      <c r="Z91" s="7">
        <v>384</v>
      </c>
      <c r="AA91" s="7">
        <v>58</v>
      </c>
      <c r="AB91" s="11">
        <f>AA91/Z91</f>
        <v>0.15104166666666666</v>
      </c>
      <c r="AC91" s="7">
        <v>61</v>
      </c>
      <c r="AD91" s="7">
        <v>14</v>
      </c>
      <c r="AE91" s="11">
        <f>AD91/AC91</f>
        <v>0.22950819672131148</v>
      </c>
      <c r="AF91" s="7">
        <v>179</v>
      </c>
      <c r="AG91" s="7">
        <v>21</v>
      </c>
      <c r="AH91" s="11">
        <f>AG91/AF91</f>
        <v>0.11731843575418995</v>
      </c>
      <c r="AI91" s="7">
        <v>4</v>
      </c>
      <c r="AJ91" s="7">
        <v>7</v>
      </c>
    </row>
    <row r="92" spans="1:36" x14ac:dyDescent="0.25">
      <c r="A92" s="6" t="s">
        <v>244</v>
      </c>
      <c r="B92" s="6" t="s">
        <v>245</v>
      </c>
      <c r="C92" s="6" t="s">
        <v>246</v>
      </c>
      <c r="D92" s="6" t="s">
        <v>67</v>
      </c>
      <c r="E92" s="7">
        <v>13</v>
      </c>
      <c r="F92" s="7">
        <v>2230</v>
      </c>
      <c r="G92" s="6" t="s">
        <v>213</v>
      </c>
      <c r="H92" s="8">
        <v>30</v>
      </c>
      <c r="I92" s="7">
        <v>4</v>
      </c>
      <c r="J92" s="4">
        <f>I92/H92</f>
        <v>0.13333333333333333</v>
      </c>
      <c r="K92" s="7">
        <v>0</v>
      </c>
      <c r="L92" s="7">
        <v>0</v>
      </c>
      <c r="M92" s="7">
        <v>10</v>
      </c>
      <c r="N92" s="7">
        <v>5</v>
      </c>
      <c r="O92" s="7">
        <v>4</v>
      </c>
      <c r="P92" s="9">
        <f>(M92+N92+O92)/E92</f>
        <v>1.4615384615384615</v>
      </c>
      <c r="Q92" s="7">
        <v>0</v>
      </c>
      <c r="R92" s="7">
        <v>0</v>
      </c>
      <c r="S92" s="7">
        <v>63</v>
      </c>
      <c r="T92" s="5">
        <f>S92/Z92</f>
        <v>0.21724137931034482</v>
      </c>
      <c r="U92" s="7">
        <v>8</v>
      </c>
      <c r="V92" s="7">
        <v>1</v>
      </c>
      <c r="W92" s="5">
        <f>(V92+X92+Y92)/E92</f>
        <v>7.6923076923076927E-2</v>
      </c>
      <c r="X92" s="7">
        <v>0</v>
      </c>
      <c r="Y92" s="7">
        <v>0</v>
      </c>
      <c r="Z92" s="7">
        <v>290</v>
      </c>
      <c r="AA92" s="7">
        <v>52</v>
      </c>
      <c r="AB92" s="4">
        <f>AA92/Z92</f>
        <v>0.1793103448275862</v>
      </c>
      <c r="AC92" s="7">
        <v>35</v>
      </c>
      <c r="AD92" s="7">
        <v>9</v>
      </c>
      <c r="AE92" s="4">
        <f>AD92/AC92</f>
        <v>0.25714285714285712</v>
      </c>
      <c r="AF92" s="7">
        <v>124</v>
      </c>
      <c r="AG92" s="7">
        <v>27</v>
      </c>
      <c r="AH92" s="4">
        <f>AG92/AF92</f>
        <v>0.21774193548387097</v>
      </c>
      <c r="AI92" s="7">
        <v>2</v>
      </c>
      <c r="AJ92" s="7">
        <v>4</v>
      </c>
    </row>
    <row r="93" spans="1:36" x14ac:dyDescent="0.25">
      <c r="A93" s="17" t="s">
        <v>106</v>
      </c>
      <c r="B93" s="17" t="s">
        <v>107</v>
      </c>
      <c r="C93" s="17" t="s">
        <v>70</v>
      </c>
      <c r="D93" s="17" t="s">
        <v>67</v>
      </c>
      <c r="E93" s="17">
        <v>19</v>
      </c>
      <c r="F93" s="1"/>
      <c r="G93" s="17" t="s">
        <v>108</v>
      </c>
      <c r="H93" s="15">
        <v>16</v>
      </c>
      <c r="I93" s="17">
        <v>2</v>
      </c>
      <c r="J93" s="5">
        <f>I93/H93</f>
        <v>0.125</v>
      </c>
      <c r="K93" s="17">
        <v>0</v>
      </c>
      <c r="L93" s="17">
        <v>0</v>
      </c>
      <c r="M93" s="17">
        <v>17</v>
      </c>
      <c r="N93" s="17">
        <v>3</v>
      </c>
      <c r="O93" s="17">
        <v>10</v>
      </c>
      <c r="P93" s="5">
        <f>(M93+N93+O93)/E93</f>
        <v>1.5789473684210527</v>
      </c>
      <c r="Q93" s="17">
        <v>0</v>
      </c>
      <c r="R93" s="17">
        <v>0</v>
      </c>
      <c r="S93" s="17">
        <v>125</v>
      </c>
      <c r="T93" s="5">
        <f>S93/Z93</f>
        <v>0.25933609958506226</v>
      </c>
      <c r="U93" s="17">
        <v>14</v>
      </c>
      <c r="V93" s="17">
        <v>3</v>
      </c>
      <c r="W93" s="5">
        <f>(V93+X93+Y93)/E93</f>
        <v>0.15789473684210525</v>
      </c>
      <c r="X93" s="17">
        <v>0</v>
      </c>
      <c r="Y93" s="17">
        <v>0</v>
      </c>
      <c r="Z93" s="17">
        <v>482</v>
      </c>
      <c r="AA93" s="17">
        <v>130</v>
      </c>
      <c r="AB93" s="5">
        <f>AA93/Z93</f>
        <v>0.26970954356846472</v>
      </c>
      <c r="AC93" s="17">
        <v>51</v>
      </c>
      <c r="AD93" s="17">
        <v>19</v>
      </c>
      <c r="AE93" s="5">
        <f>AD93/AC93</f>
        <v>0.37254901960784315</v>
      </c>
      <c r="AF93" s="17">
        <v>193</v>
      </c>
      <c r="AG93" s="17">
        <v>43</v>
      </c>
      <c r="AH93" s="5">
        <f>AG93/AF93</f>
        <v>0.22279792746113988</v>
      </c>
      <c r="AI93" s="1"/>
      <c r="AJ93" s="1"/>
    </row>
  </sheetData>
  <autoFilter ref="A2:AJ93">
    <sortState ref="A3:AJ93">
      <sortCondition descending="1" ref="H2:H93"/>
    </sortState>
  </autoFilter>
  <mergeCells count="9">
    <mergeCell ref="H1:J1"/>
    <mergeCell ref="Z1:AB1"/>
    <mergeCell ref="AC1:AE1"/>
    <mergeCell ref="AF1:AH1"/>
    <mergeCell ref="AI1:AJ1"/>
    <mergeCell ref="V1:X1"/>
    <mergeCell ref="K1:L1"/>
    <mergeCell ref="Q1:R1"/>
    <mergeCell ref="S1:U1"/>
  </mergeCells>
  <pageMargins left="0.7" right="0.7" top="0.78740157499999996" bottom="0.78740157499999996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Pivot</vt:lpstr>
      <vt:lpstr>Daten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</dc:creator>
  <cp:lastModifiedBy>Leo</cp:lastModifiedBy>
  <dcterms:created xsi:type="dcterms:W3CDTF">2011-07-14T20:58:40Z</dcterms:created>
  <dcterms:modified xsi:type="dcterms:W3CDTF">2015-02-10T20:17:19Z</dcterms:modified>
</cp:coreProperties>
</file>