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peters\Documents\Privat\"/>
    </mc:Choice>
  </mc:AlternateContent>
  <xr:revisionPtr revIDLastSave="0" documentId="13_ncr:1_{4E778310-79C1-4E4A-B904-DA7DA7C0434E}" xr6:coauthVersionLast="36" xr6:coauthVersionMax="36" xr10:uidLastSave="{00000000-0000-0000-0000-000000000000}"/>
  <bookViews>
    <workbookView xWindow="360" yWindow="360" windowWidth="24672" windowHeight="11532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" i="1" l="1"/>
  <c r="I13" i="1" l="1"/>
  <c r="H7" i="1"/>
  <c r="I7" i="1" s="1"/>
  <c r="H5" i="1"/>
  <c r="J5" i="1" s="1"/>
  <c r="I5" i="1" s="1"/>
  <c r="H6" i="1" l="1"/>
  <c r="I6" i="1" s="1"/>
  <c r="H8" i="1"/>
  <c r="I8" i="1" s="1"/>
  <c r="I9" i="1" l="1"/>
  <c r="I11" i="1" s="1"/>
</calcChain>
</file>

<file path=xl/sharedStrings.xml><?xml version="1.0" encoding="utf-8"?>
<sst xmlns="http://schemas.openxmlformats.org/spreadsheetml/2006/main" count="32" uniqueCount="26">
  <si>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</si>
  <si>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</si>
  <si>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</si>
  <si>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</si>
  <si>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</si>
  <si>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</si>
  <si>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</si>
  <si>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</si>
  <si>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</si>
  <si>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</si>
  <si>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22y334d):</t>
  </si>
  <si>
    <t>ab 23</t>
  </si>
  <si>
    <t>Friendly -&gt; Anzahl Spiele (max 20) / (10 * tagesgenaues Alter)</t>
  </si>
  <si>
    <t>Nat. Pokal -&gt; Anzahl Spiele (max 3) / (tagesgenaues Alter)</t>
  </si>
  <si>
    <t>Liga -&gt; Anzahl Spiele (max 19) / (4 * tagesgenaues Alter)</t>
  </si>
  <si>
    <t>T. Rasovic</t>
  </si>
  <si>
    <t>5,2,11</t>
  </si>
  <si>
    <t>O. Park</t>
  </si>
  <si>
    <t>4,1,10</t>
  </si>
  <si>
    <t>G. Eisenhofer</t>
  </si>
  <si>
    <t>T. Andert</t>
  </si>
  <si>
    <t>R. Cyliax</t>
  </si>
  <si>
    <t>D. Abfalter</t>
  </si>
  <si>
    <t>P. Meisel</t>
  </si>
  <si>
    <t>H. Zeitz</t>
  </si>
  <si>
    <t>Int. Pokal -&gt; Anzahl Spiele (max 6) / (2 * tagesgenaues Alter  /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</si>
</sst>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7"/>
  <sheetViews>
    <sheetView tabSelected="1" workbookViewId="0">
      <selection activeCell="K14" sqref="K14"/>
    </sheetView>
  </sheetViews>
  <sheetFormatPr baseColWidth="10" defaultRowHeight="14.4" x14ac:dyDescent="0.3"/>
  <cols>
    <col min="7" max="8" width="11.6640625" style="1" customWidth="1"/>
    <col min="9" max="9" width="11.44140625" style="1"/>
    <col min="10" max="10" width="18.109375" bestFit="1" customWidth="1"/>
  </cols>
  <sheetData>
    <row r="1" spans="2:10" x14ac:dyDescent="0.3">
      <c r="H1" s="3" t="s">
        <v>7</v>
      </c>
      <c r="I1" s="3" t="s">
        <v>8</v>
      </c>
      <c r="J1" s="11" t="s">
        <v>9</v>
      </c>
    </row>
    <row r="2" spans="2:10" x14ac:dyDescent="0.3">
      <c r="G2" s="6" t="s">
        <v>3</v>
      </c>
      <c r="H2" s="2">
        <v>19</v>
      </c>
      <c r="I2" s="2">
        <v>300</v>
      </c>
      <c r="J2" s="4">
        <f>+((H2*336)+I2)/336</f>
        <v>19.892857142857142</v>
      </c>
    </row>
    <row r="3" spans="2:10" x14ac:dyDescent="0.3">
      <c r="B3" t="s">
        <v>10</v>
      </c>
    </row>
    <row r="4" spans="2:10" x14ac:dyDescent="0.3">
      <c r="G4" s="10" t="s">
        <v>0</v>
      </c>
      <c r="H4" s="3" t="s">
        <v>1</v>
      </c>
      <c r="I4" s="3" t="s">
        <v>2</v>
      </c>
    </row>
    <row r="5" spans="2:10" x14ac:dyDescent="0.3">
      <c r="B5" t="s">
        <v>14</v>
      </c>
      <c r="G5" s="2">
        <v>4</v>
      </c>
      <c r="H5" s="4">
        <f>+$J$2</f>
        <v>19.892857142857142</v>
      </c>
      <c r="I5" s="20">
        <f>ROUND(IF(J5&gt;0.4,0.4,G5/(4*H5)),1)</f>
        <v>0.1</v>
      </c>
      <c r="J5" s="19">
        <f>+G5/(2*H5)</f>
        <v>0.10053859964093358</v>
      </c>
    </row>
    <row r="6" spans="2:10" x14ac:dyDescent="0.3">
      <c r="B6" t="s">
        <v>13</v>
      </c>
      <c r="G6" s="5">
        <v>1</v>
      </c>
      <c r="H6" s="4">
        <f>+$J$2</f>
        <v>19.892857142857142</v>
      </c>
      <c r="I6" s="20">
        <f>ROUND(IF(G6&gt;3,3,G6)/(H6),1)</f>
        <v>0.1</v>
      </c>
    </row>
    <row r="7" spans="2:10" x14ac:dyDescent="0.3">
      <c r="B7" s="22" t="s">
        <v>25</v>
      </c>
      <c r="G7" s="5">
        <v>0</v>
      </c>
      <c r="H7" s="4">
        <f>+$J$2</f>
        <v>19.892857142857142</v>
      </c>
      <c r="I7" s="20">
        <f>ROUND(IF(G7&gt;6,6,G7)/(2*H7/3),1)</f>
        <v>0</v>
      </c>
    </row>
    <row r="8" spans="2:10" x14ac:dyDescent="0.3">
      <c r="B8" t="s">
        <v>12</v>
      </c>
      <c r="G8" s="2">
        <v>10</v>
      </c>
      <c r="H8" s="4">
        <f>+$J$2</f>
        <v>19.892857142857142</v>
      </c>
      <c r="I8" s="20">
        <f>ROUND(IF(G8&gt;20,20,G8)/(10*H8),1)</f>
        <v>0.1</v>
      </c>
    </row>
    <row r="9" spans="2:10" ht="15" thickBot="1" x14ac:dyDescent="0.35">
      <c r="I9" s="7">
        <f>SUM(I5:I8)</f>
        <v>0.30000000000000004</v>
      </c>
    </row>
    <row r="10" spans="2:10" ht="15" thickBot="1" x14ac:dyDescent="0.35"/>
    <row r="11" spans="2:10" ht="15" thickBot="1" x14ac:dyDescent="0.35">
      <c r="G11" s="8" t="s">
        <v>6</v>
      </c>
      <c r="H11" s="9"/>
      <c r="I11" s="12">
        <f>+IF(I9&gt;I13,I13,I9)</f>
        <v>0.2</v>
      </c>
    </row>
    <row r="13" spans="2:10" x14ac:dyDescent="0.3">
      <c r="G13" t="s">
        <v>5</v>
      </c>
      <c r="I13" s="1">
        <f>+IF(J2&lt;B16,C16,IF(J2&lt;B17,C17,C18))</f>
        <v>0.2</v>
      </c>
    </row>
    <row r="14" spans="2:10" x14ac:dyDescent="0.3">
      <c r="B14" s="23" t="s">
        <v>4</v>
      </c>
      <c r="C14" s="24"/>
    </row>
    <row r="15" spans="2:10" x14ac:dyDescent="0.3">
      <c r="B15" s="13"/>
      <c r="C15" s="14"/>
    </row>
    <row r="16" spans="2:10" x14ac:dyDescent="0.3">
      <c r="B16" s="15">
        <v>19.989999999999998</v>
      </c>
      <c r="C16" s="16">
        <v>0.2</v>
      </c>
    </row>
    <row r="17" spans="2:9" x14ac:dyDescent="0.3">
      <c r="B17" s="15">
        <v>22.99</v>
      </c>
      <c r="C17" s="16">
        <v>0.1</v>
      </c>
      <c r="H17" s="21" t="s">
        <v>15</v>
      </c>
      <c r="I17" s="1" t="s">
        <v>16</v>
      </c>
    </row>
    <row r="18" spans="2:9" x14ac:dyDescent="0.3">
      <c r="B18" s="17" t="s">
        <v>11</v>
      </c>
      <c r="C18" s="18">
        <v>0</v>
      </c>
      <c r="H18" s="21" t="s">
        <v>17</v>
      </c>
      <c r="I18" s="1" t="s">
        <v>18</v>
      </c>
    </row>
    <row r="19" spans="2:9" x14ac:dyDescent="0.3">
      <c r="H19" s="21" t="s">
        <v>19</v>
      </c>
      <c r="I19" s="1" t="s">
        <v>18</v>
      </c>
    </row>
    <row r="20" spans="2:9" x14ac:dyDescent="0.3">
      <c r="H20" s="21" t="s">
        <v>20</v>
      </c>
      <c r="I20" s="1" t="s">
        <v>18</v>
      </c>
    </row>
    <row r="21" spans="2:9" x14ac:dyDescent="0.3">
      <c r="H21" s="21" t="s">
        <v>21</v>
      </c>
      <c r="I21" s="1" t="s">
        <v>18</v>
      </c>
    </row>
    <row r="22" spans="2:9" x14ac:dyDescent="0.3">
      <c r="H22" s="21" t="s">
        <v>22</v>
      </c>
      <c r="I22" s="1" t="s">
        <v>18</v>
      </c>
    </row>
    <row r="23" spans="2:9" x14ac:dyDescent="0.3">
      <c r="H23" s="21" t="s">
        <v>23</v>
      </c>
      <c r="I23" s="1" t="s">
        <v>18</v>
      </c>
    </row>
    <row r="24" spans="2:9" x14ac:dyDescent="0.3">
      <c r="H24" s="21" t="s">
        <v>24</v>
      </c>
      <c r="I24" s="1" t="s">
        <v>16</v>
      </c>
    </row>
    <row r="25" spans="2:9" x14ac:dyDescent="0.3">
      <c r="H25" s="21"/>
    </row>
    <row r="26" spans="2:9" x14ac:dyDescent="0.3">
      <c r="H26" s="21"/>
    </row>
    <row r="27" spans="2:9" x14ac:dyDescent="0.3">
      <c r="H27" s="21"/>
    </row>
  </sheetData>
  <mergeCells count="1">
    <mergeCell ref="B14:C14"/>
  </mergeCells>
  <pageMargins left="0.7" right="0.7" top="0.78740157499999996" bottom="0.78740157499999996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2019-12-11T09:20:46Z</dcterms:modified>
</cp:coreProperties>
</file>